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3040c66c748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port" sheetId="1" r:id="R4130dbea57424f49"/>
    <x:sheet xmlns:r="http://schemas.openxmlformats.org/officeDocument/2006/relationships" name="Review" sheetId="2" r:id="Re64e8c542c744f69"/>
    <x:sheet xmlns:r="http://schemas.openxmlformats.org/officeDocument/2006/relationships" name="Input" sheetId="3" r:id="Rdcf3cfcdb4984c80"/>
    <x:sheet xmlns:r="http://schemas.openxmlformats.org/officeDocument/2006/relationships" name="Samples" sheetId="4" r:id="Rb51459ae78fc4f1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&quot;$&quot;#,##0.00;[Red](&quot;$&quot;#,##0.00);&quot;$&quot;0.00"/>
    <x:numFmt numFmtId="201" formatCode="#,##0"/>
    <x:numFmt numFmtId="202" formatCode="@"/>
  </x:numFmts>
  <x:fonts count="9">
    <x:font>
      <x:sz val="11"/>
      <x:name val="Carlito"/>
    </x:font>
    <x:font>
      <x:sz val="11"/>
      <x:color rgb="FF142E3A"/>
      <x:name val="Arial"/>
    </x:font>
    <x:font>
      <x:b/>
      <x:sz val="17"/>
      <x:color rgb="FF142E3A"/>
      <x:name val="Arial"/>
    </x:font>
    <x:font>
      <x:b/>
      <x:sz val="15"/>
      <x:color rgb="FF087985"/>
      <x:name val="Arial"/>
    </x:font>
    <x:font>
      <x:b/>
      <x:sz val="11"/>
      <x:color rgb="FFFFFFFF"/>
      <x:name val="Arial"/>
    </x:font>
    <x:font>
      <x:i/>
      <x:sz val="11"/>
      <x:color rgb="FF526267"/>
      <x:name val="Arial"/>
    </x:font>
    <x:font>
      <x:b/>
      <x:sz val="11"/>
      <x:color rgb="FF142E3A"/>
      <x:name val="Arial"/>
    </x:font>
    <x:font>
      <x:b/>
      <x:sz val="13"/>
      <x:color rgb="FF087985"/>
      <x:name val="Arial"/>
    </x:font>
    <x:font>
      <x:sz val="11"/>
      <x:color rgb="FF526267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42E3A"/>
      </x:patternFill>
    </x:fill>
    <x:fill>
      <x:patternFill patternType="solid">
        <x:fgColor rgb="FFFFF1C4"/>
      </x:patternFill>
    </x:fill>
  </x:fills>
  <x:borders count="6">
    <x:border/>
    <x:border>
      <x:bottom style="thin">
        <x:color rgb="FF087985"/>
      </x:bottom>
    </x:border>
    <x:border>
      <x:right style="thin">
        <x:color rgb="FFFFFFFF"/>
      </x:right>
    </x:border>
    <x:border>
      <x:left style="thin">
        <x:color rgb="FFFFFFFF"/>
      </x:left>
    </x:border>
    <x:border>
      <x:top style="thin">
        <x:color rgb="FFC8D5D3"/>
      </x:top>
    </x:border>
    <x:border>
      <x:left style="thin">
        <x:color rgb="FFFFFFFF"/>
      </x:left>
      <x:right style="thin">
        <x:color rgb="FFFFFFFF"/>
      </x:right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20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2" xfId="0" applyNumberFormat="1" applyFont="1" applyFill="1" applyBorder="1" applyAlignment="1">
      <x:alignment vertical="center"/>
    </x:xf>
    <x:xf numFmtId="0" fontId="4" fillId="2" borderId="3" xfId="0" applyNumberFormat="1" applyFont="1" applyFill="1" applyBorder="1" applyAlignment="1">
      <x:alignment vertical="center"/>
    </x:xf>
    <x:xf numFmtId="0" fontId="4" fillId="2" borderId="2" xfId="0" applyNumberFormat="1" applyFont="1" applyFill="1" applyBorder="1" applyAlignment="1">
      <x:alignment horizontal="center" vertical="center"/>
    </x:xf>
    <x:xf numFmtId="0" fontId="4" fillId="2" borderId="3" xfId="0" applyNumberFormat="1" applyFont="1" applyFill="1" applyBorder="1" applyAlignment="1">
      <x:alignment horizontal="center"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0" borderId="4" xfId="0" applyNumberFormat="1" applyFont="1" applyFill="1" applyBorder="1" applyAlignment="1">
      <x:alignment vertical="center"/>
    </x:xf>
    <x:xf numFmtId="201" fontId="1" fillId="0" borderId="4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201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2" fontId="0" fillId="0" borderId="0" xfId="0" applyNumberFormat="1" applyFont="1" applyFill="1" applyBorder="1"/>
    <x:xf numFmtId="200" fontId="0" fillId="0" borderId="0" xfId="0" applyNumberFormat="1" applyFont="1" applyFill="1" applyBorder="1"/>
    <x:xf numFmtId="0" fontId="4" fillId="2" borderId="5" xfId="0" applyNumberFormat="1" applyFont="1" applyFill="1" applyBorder="1" applyAlignment="1">
      <x:alignment vertical="center"/>
    </x:xf>
    <x:xf numFmtId="0" fontId="4" fillId="2" borderId="5" xfId="0" applyNumberFormat="1" applyFont="1" applyFill="1" applyBorder="1" applyAlignment="1">
      <x:alignment horizontal="center" vertical="center"/>
    </x:xf>
    <x:xf numFmtId="202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/>
    <x:xf numFmtId="202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3">
    <x:dxf>
      <x:font>
        <x:b/>
        <x:color rgb="FF9C2818"/>
      </x:font>
      <x:fill>
        <x:patternFill patternType="solid">
          <x:bgColor rgb="FFFCE2DD"/>
        </x:patternFill>
      </x:fill>
    </x:dxf>
    <x:dxf>
      <x:font>
        <x:b/>
        <x:color rgb="FF9C2818"/>
      </x:font>
      <x:fill>
        <x:patternFill patternType="solid">
          <x:bgColor rgb="FFFCE2DD"/>
        </x:patternFill>
      </x:fill>
    </x:dxf>
    <x:dxf>
      <x:font>
        <x:color rgb="FF526267"/>
      </x:font>
      <x:fill>
        <x:patternFill patternType="solid">
          <x:bgColor rgb="FFE6EBE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733e6c95941ca" /><Relationship Type="http://schemas.openxmlformats.org/officeDocument/2006/relationships/theme" Target="/xl/theme/theme1.xml" Id="R14a49ed0f47547ae" /><Relationship Type="http://schemas.openxmlformats.org/officeDocument/2006/relationships/sharedStrings" Target="/xl/sharedStrings.xml" Id="R3b01f91e076c4793" /><Relationship Type="http://schemas.openxmlformats.org/officeDocument/2006/relationships/worksheet" Target="/xl/worksheets/sheet1.xml" Id="R4130dbea57424f49" /><Relationship Type="http://schemas.openxmlformats.org/officeDocument/2006/relationships/worksheet" Target="/xl/worksheets/sheet2.xml" Id="Re64e8c542c744f69" /><Relationship Type="http://schemas.openxmlformats.org/officeDocument/2006/relationships/worksheet" Target="/xl/worksheets/sheet3.xml" Id="Rdcf3cfcdb4984c80" /><Relationship Type="http://schemas.openxmlformats.org/officeDocument/2006/relationships/worksheet" Target="/xl/worksheets/sheet4.xml" Id="Rb51459ae78fc4f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360800e02914518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1050">
                <a:latin typeface="Arial"/>
                <a:ea typeface="Arial"/>
                <a:cs typeface="Arial"/>
              </a:rPr>
              <a:t>Where each input row goes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1050">
              <a:latin typeface="Arial"/>
              <a:ea typeface="Arial"/>
              <a:cs typeface="Arial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Rows</c:v>
          </c:tx>
          <c:spPr>
            <a:solidFill xmlns:a="http://schemas.openxmlformats.org/drawingml/2006/main">
              <a:srgbClr val="087985"/>
            </a:solidFill>
          </c:spPr>
          <c:cat>
            <c:strRef>
              <c:f>'Report'!$A$7:$A$10</c:f>
              <c:strCache>
                <c:ptCount val="0"/>
              </c:strCache>
            </c:strRef>
          </c:cat>
          <c:val>
            <c:numRef>
              <c:f>'Report'!$B$7:$B$10</c:f>
              <c:numCache>
                <c:formatCode>#,##0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900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900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4</xdr:row>
      <xdr:rowOff>0</xdr:rowOff>
    </xdr:from>
    <xdr:to>
      <xdr:col>12</xdr:col>
      <xdr:colOff>0</xdr:colOff>
      <xdr:row>20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360800e02914518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RowReview" displayName="RowReview" ref="A6:I206" headerRowCount="1" totalsRowCount="0" totalsRowShown="0">
  <x:autoFilter ref="A6:I206"/>
  <x:tableColumns count="9">
    <x:tableColumn id="1" name="Input row"/>
    <x:tableColumn id="2" name="Job ID"/>
    <x:tableColumn id="3" name="Customer"/>
    <x:tableColumn id="4" name="Status"/>
    <x:tableColumn id="5" name="Amount (USD)"/>
    <x:tableColumn id="6" name="Copies so far"/>
    <x:tableColumn id="7" name="First issue"/>
    <x:tableColumn id="8" name="Disposition"/>
    <x:tableColumn id="9" name="Included value (USD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f23e4eeebb6404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dbf2f2677e6c4a61" /></Relationships>
</file>

<file path=xl/worksheets/sheet1.xml><?xml version="1.0" encoding="utf-8"?>
<x:worksheet xmlns:x="http://schemas.openxmlformats.org/spreadsheetml/2006/main">
  <x:sheetPr>
    <x:tabColor rgb="FF142E3A"/>
  </x:sheetPr>
  <x:sheetViews>
    <x:sheetView showGridLines="0" workbookViewId="0"/>
  </x:sheetViews>
  <x:sheetFormatPr defaultRowHeight="15"/>
  <x:cols>
    <x:col min="1" max="1" width="35" hidden="0" customWidth="1"/>
    <x:col min="2" max="2" width="17" hidden="0" customWidth="1"/>
    <x:col min="3" max="3" width="12" hidden="0" customWidth="1"/>
    <x:col min="4" max="4" width="12" hidden="0" customWidth="1"/>
    <x:col min="5" max="5" width="3" hidden="0" customWidth="1"/>
    <x:col min="6" max="6" width="11" hidden="0" customWidth="1"/>
    <x:col min="7" max="7" width="11" hidden="0" customWidth="1"/>
    <x:col min="8" max="8" width="11" hidden="0" customWidth="1"/>
    <x:col min="9" max="9" width="11" hidden="0" customWidth="1"/>
    <x:col min="10" max="10" width="11" hidden="0" customWidth="1"/>
    <x:col min="11" max="11" width="11" hidden="0" customWidth="1"/>
    <x:col min="12" max="12" width="11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28" customHeight="1">
      <x:c r="A2" s="3" t="str">
        <x:v>Every row has a reason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ht="22" customHeight="1">
      <x:c r="A4" s="5" t="str">
        <x:v>Completed job value (USD)</x:v>
      </x:c>
      <x:c r="B4" s="6" t="n">
        <x:f>SUM('Review'!I7:I206)</x:f>
        <x:v>7000</x:v>
      </x:c>
      <x:c r="C4" s="2"/>
      <x:c r="D4" s="2"/>
      <x:c r="E4" s="2"/>
      <x:c r="F4" s="2"/>
      <x:c r="G4" s="2"/>
      <x:c r="H4" s="2"/>
      <x:c r="I4" s="2"/>
      <x:c r="J4" s="2"/>
      <x:c r="K4" s="2"/>
      <x:c r="L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</x:row>
    <x:row r="6" ht="27" customHeight="1">
      <x:c r="A6" s="11" t="str">
        <x:v>Disposition</x:v>
      </x:c>
      <x:c r="B6" s="12" t="str">
        <x:v>Rows</x:v>
      </x:c>
      <x:c r="C6" s="2"/>
      <x:c r="D6" s="2"/>
      <x:c r="E6" s="2"/>
      <x:c r="F6" s="2"/>
      <x:c r="G6" s="2"/>
      <x:c r="H6" s="2"/>
      <x:c r="I6" s="2"/>
      <x:c r="J6" s="2"/>
      <x:c r="K6" s="2"/>
      <x:c r="L6" s="2"/>
    </x:row>
    <x:row r="7" ht="22" customHeight="1">
      <x:c r="A7" s="2" t="str">
        <x:v>Completed</x:v>
      </x:c>
      <x:c r="B7" s="13" t="n">
        <x:f>COUNTIFS('Review'!H7:H206,"Completed")</x:f>
        <x:v>40</x:v>
      </x:c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22" customHeight="1">
      <x:c r="A8" s="2" t="str">
        <x:v>Cancelled</x:v>
      </x:c>
      <x:c r="B8" s="13" t="n">
        <x:f>COUNTIFS('Review'!H7:H206,"Cancelled")</x:f>
        <x:v>5</x:v>
      </x:c>
      <x:c r="C8" s="2"/>
      <x:c r="D8" s="2"/>
      <x:c r="E8" s="2"/>
      <x:c r="F8" s="2"/>
      <x:c r="G8" s="2"/>
      <x:c r="H8" s="2"/>
      <x:c r="I8" s="2"/>
      <x:c r="J8" s="2"/>
      <x:c r="K8" s="2"/>
      <x:c r="L8" s="2"/>
    </x:row>
    <x:row r="9" ht="22" customHeight="1">
      <x:c r="A9" s="2" t="str">
        <x:v>Exceptions</x:v>
      </x:c>
      <x:c r="B9" s="13" t="n">
        <x:f>COUNTIFS('Review'!H7:H206,"Exception")</x:f>
        <x:v>3</x:v>
      </x:c>
      <x:c r="C9" s="2"/>
      <x:c r="D9" s="2"/>
      <x:c r="E9" s="2"/>
      <x:c r="F9" s="2"/>
      <x:c r="G9" s="2"/>
      <x:c r="H9" s="2"/>
      <x:c r="I9" s="2"/>
      <x:c r="J9" s="2"/>
      <x:c r="K9" s="2"/>
      <x:c r="L9" s="2"/>
    </x:row>
    <x:row r="10" ht="22" customHeight="1">
      <x:c r="A10" s="2" t="str">
        <x:v>Extra exact duplicates</x:v>
      </x:c>
      <x:c r="B10" s="13" t="n">
        <x:f>COUNTIFS('Review'!H7:H206,"Duplicate")</x:f>
        <x:v>4</x:v>
      </x:c>
      <x:c r="C10" s="2"/>
      <x:c r="D10" s="2"/>
      <x:c r="E10" s="2"/>
      <x:c r="F10" s="2"/>
      <x:c r="G10" s="2"/>
      <x:c r="H10" s="2"/>
      <x:c r="I10" s="2"/>
      <x:c r="J10" s="2"/>
      <x:c r="K10" s="2"/>
      <x:c r="L10" s="2"/>
    </x:row>
    <x:row r="11" ht="22" customHeight="1">
      <x:c r="A11" s="14" t="str">
        <x:v>Raw input rows</x:v>
      </x:c>
      <x:c r="B11" s="15" t="n">
        <x:f>COUNT('Review'!A7:A206)</x:f>
        <x:v>52</x:v>
      </x:c>
      <x:c r="C11" s="2"/>
      <x:c r="D11" s="2"/>
      <x:c r="E11" s="2"/>
      <x:c r="F11" s="2"/>
      <x:c r="G11" s="2"/>
      <x:c r="H11" s="2"/>
      <x:c r="I11" s="2"/>
      <x:c r="J11" s="2"/>
      <x:c r="K11" s="2"/>
      <x:c r="L11" s="2"/>
    </x:row>
    <x:row r="12" ht="22" customHeight="1">
      <x:c r="A12" s="2" t="str">
        <x:v>Valid records</x:v>
      </x:c>
      <x:c r="B12" s="13" t="n">
        <x:f>SUM(B7:B8)</x:f>
        <x:v>45</x:v>
      </x:c>
      <x:c r="C12" s="2"/>
      <x:c r="D12" s="2"/>
      <x:c r="E12" s="2"/>
      <x:c r="F12" s="2"/>
      <x:c r="G12" s="2"/>
      <x:c r="H12" s="2"/>
      <x:c r="I12" s="2"/>
      <x:c r="J12" s="2"/>
      <x:c r="K12" s="2"/>
      <x:c r="L12" s="2"/>
    </x:row>
    <x:row r="13" ht="22" customHeight="1">
      <x:c r="A13" s="2"/>
      <x:c r="B13" s="13"/>
      <x:c r="C13" s="2"/>
      <x:c r="D13" s="2"/>
      <x:c r="E13" s="2"/>
      <x:c r="F13" s="2"/>
      <x:c r="G13" s="2"/>
      <x:c r="H13" s="2"/>
      <x:c r="I13" s="2"/>
      <x:c r="J13" s="2"/>
      <x:c r="K13" s="2"/>
      <x:c r="L13" s="2"/>
    </x:row>
    <x:row r="14" ht="22" customHeight="1">
      <x:c r="A14" s="16" t="str">
        <x:v>Values exclude cancelled and held rows.</x:v>
      </x:c>
      <x:c r="B14" s="13"/>
      <x:c r="C14" s="2"/>
      <x:c r="D14" s="2"/>
      <x:c r="E14" s="2"/>
      <x:c r="F14" s="2"/>
      <x:c r="G14" s="2"/>
      <x:c r="H14" s="2"/>
      <x:c r="I14" s="2"/>
      <x:c r="J14" s="2"/>
      <x:c r="K14" s="2"/>
      <x:c r="L14" s="2"/>
    </x:row>
    <x:row r="15" ht="22" customHeight="1">
      <x:c r="A15" s="2"/>
      <x:c r="B15" s="13"/>
      <x:c r="C15" s="2"/>
      <x:c r="D15" s="2"/>
      <x:c r="E15" s="2"/>
      <x:c r="F15" s="2"/>
      <x:c r="G15" s="2"/>
      <x:c r="H15" s="2"/>
      <x:c r="I15" s="2"/>
      <x:c r="J15" s="2"/>
      <x:c r="K15" s="2"/>
      <x:c r="L15" s="2"/>
    </x:row>
    <x:row r="16" ht="22" customHeight="1">
      <x:c r="A16" s="17" t="str">
        <x:v>Reconciliation</x:v>
      </x:c>
      <x:c r="B16" s="18"/>
      <x:c r="C16" s="2"/>
      <x:c r="D16" s="2"/>
      <x:c r="E16" s="2"/>
      <x:c r="F16" s="2"/>
      <x:c r="G16" s="2"/>
      <x:c r="H16" s="2"/>
      <x:c r="I16" s="2"/>
      <x:c r="J16" s="2"/>
      <x:c r="K16" s="2"/>
      <x:c r="L16" s="2"/>
    </x:row>
    <x:row r="17" ht="22" customHeight="1">
      <x:c r="A17" s="2" t="str">
        <x:v>Raw less all dispositions</x:v>
      </x:c>
      <x:c r="B17" s="13" t="n">
        <x:f>B11-SUM(B7:B10)</x:f>
        <x:v>0</x:v>
      </x:c>
      <x:c r="C17" s="2"/>
      <x:c r="D17" s="2" t="str">
        <x:v>Expected: 0</x:v>
      </x:c>
      <x:c r="E17" s="2"/>
      <x:c r="F17" s="2"/>
      <x:c r="G17" s="2"/>
      <x:c r="H17" s="2"/>
      <x:c r="I17" s="2"/>
      <x:c r="J17" s="2"/>
      <x:c r="K17" s="2"/>
      <x:c r="L17" s="2"/>
    </x:row>
    <x:row r="18" ht="22" customHeight="1">
      <x:c r="A18" s="2" t="str">
        <x:v>Valid less completed/cancelled</x:v>
      </x:c>
      <x:c r="B18" s="13" t="n">
        <x:f>B12-SUM(B7:B8)</x:f>
        <x:v>0</x:v>
      </x:c>
      <x:c r="C18" s="2"/>
      <x:c r="D18" s="2" t="str">
        <x:v>Expected: 0</x:v>
      </x:c>
      <x:c r="E18" s="2"/>
      <x:c r="F18" s="2"/>
      <x:c r="G18" s="2"/>
      <x:c r="H18" s="2"/>
      <x:c r="I18" s="2"/>
      <x:c r="J18" s="2"/>
      <x:c r="K18" s="2"/>
      <x:c r="L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</x:row>
    <x:row r="20" ht="22" customHeight="1">
      <x:c r="A20" s="17" t="str">
        <x:f>IF(B11=0,"No input rows. Paste data into Input.",IF(B9&gt;0,"Review the exceptions before using this report.","No missing or invalid unique records found."))</x:f>
        <x:v>Review the exceptions before using this report.</x:v>
      </x:c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</x:row>
    <x:row r="22" ht="22" customHeight="1">
      <x:c r="A22" s="19" t="str">
        <x:v>Refresh the same workbook</x:v>
      </x:c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</x:row>
    <x:row r="23" ht="24" customHeight="1">
      <x:c r="A23" s="2" t="str">
        <x:v>1. Clear Input A7:D206 using Clear contents. Keep the four column headers.</x:v>
      </x:c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</x:row>
    <x:row r="24" ht="24" customHeight="1">
      <x:c r="A24" s="2" t="str">
        <x:v>2. Paste values only into A7, with IDs/text in A:C and numeric USD amounts in D.</x:v>
      </x:c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</x:row>
    <x:row r="25" ht="24" customHeight="1">
      <x:c r="A25" s="2" t="str">
        <x:v>3. Read Report. Filter Review by Disposition: Exception or Duplicate.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</x:row>
    <x:row r="26" ht="24" customHeight="1">
      <x:c r="A26" s="2" t="str">
        <x:v>Try Sample 02: copy Samples G7:J68 into the cleared Input A7. The value becomes $8,250.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</x:row>
    <x:row r="27" ht="24" customHeight="1">
      <x:c r="A27" s="2" t="str">
        <x:v>Return to Sample 01: clear Input A7:D206, then copy Samples A7:D58 into Input A7.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</x:row>
    <x:row r="28" ht="24" customHeight="1">
      <x:c r="A28" s="2" t="str">
        <x:v>Capacity: 200 populated input rows. Fully blank slots are unused. Do not paste beyond row 206.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</x:row>
    <x:row r="29" ht="24" customHeight="1">
      <x:c r="A29" s="2" t="str">
        <x:v>Keep calculation Automatic in Excel. Use Calculate Now if your application is in manual mode.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</x:row>
    <x:row r="30" ht="24" customHeight="1">
      <x:c r="A30" s="2" t="str">
        <x:v>Refresh uses paste and recalculation. This file has no macros, external connections or Power Query.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</x:row>
    <x:row r="31" ht="24" customHeight="1">
      <x:c r="A31" s="2" t="str">
        <x:v>Filter Review rather than sorting it. Keep Input order: the first exact copy is the one retained.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</x:row>
    <x:row r="32" ht="24" customHeight="1">
      <x:c r="A32" s="2" t="str">
        <x:v>The source is fictional. This report does not establish payments received, profit, tax or client results.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</x:row>
    <x:row r="33" ht="24" customHeight="1">
      <x:c r="A33" s="2" t="str">
        <x:v>A shared job ID with different details is unresolved and both distinct valid rows are retained.</x:v>
      </x:c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</x:row>
    <x:row r="34" ht="24" customHeight="1">
      <x:c r="A34" s="2" t="str">
        <x:v>Check the data dictionary on Samples before adapting the rules to real work.</x:v>
      </x:c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</x:row>
  </x:sheetData>
  <x:conditionalFormatting sqref="B17:B18">
    <x:cfRule type="cellIs" dxfId="0" priority="1" operator="notEqual">
      <x:formula>0</x:formula>
    </x:cfRule>
  </x:conditionalFormatting>
  <x:pageMargins left="0.7" right="0.7" top="0.75" bottom="0.75" header="0.3" footer="0.3"/>
  <x:drawing xmlns:r="http://schemas.openxmlformats.org/officeDocument/2006/relationships" r:id="R9f23e4eeebb6404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6" topLeftCell="C7" activePane="bottomRight" state="frozen"/>
    </x:sheetView>
  </x:sheetViews>
  <x:sheetFormatPr defaultRowHeight="15"/>
  <x:cols>
    <x:col min="1" max="1" width="12" hidden="0" customWidth="1"/>
    <x:col min="2" max="2" width="17" hidden="0" customWidth="1"/>
    <x:col min="3" max="3" width="27" hidden="0" customWidth="1"/>
    <x:col min="4" max="4" width="15" hidden="0" customWidth="1"/>
    <x:col min="5" max="5" width="17" hidden="0" customWidth="1"/>
    <x:col min="6" max="6" width="15" hidden="0" customWidth="1"/>
    <x:col min="7" max="7" width="32" hidden="0" customWidth="1"/>
    <x:col min="8" max="8" width="16" hidden="0" customWidth="1"/>
    <x:col min="9" max="9" width="20" hidden="0" customWidth="1"/>
    <x:col min="10" max="10" width="3" hidden="0" customWidth="1"/>
    <x:col min="11" max="11" width="11" hidden="0" customWidth="1"/>
    <x:col min="12" max="12" width="11" hidden="0" customWidth="1"/>
    <x:col min="13" max="13" width="11" hidden="0" customWidth="1"/>
    <x:col min="14" max="14" width="11" hidden="0" customWidth="1"/>
    <x:col min="15" max="15" width="11" hidden="0" customWidth="1"/>
    <x:col min="16" max="16" width="11" hidden="0" customWidth="1"/>
    <x:col min="17" max="17" width="11" hidden="0" customWidth="1"/>
    <x:col min="18" max="18" width="11" hidden="0" customWidth="1"/>
    <x:col min="19" max="19" width="11" hidden="0" customWidth="1"/>
    <x:col min="20" max="20" width="11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8" customHeight="1">
      <x:c r="A2" s="3" t="str">
        <x:v>Review every input row</x:v>
      </x:c>
      <x:c r="B2" s="2"/>
      <x:c r="C2" s="2"/>
      <x:c r="D2" s="2"/>
      <x:c r="E2" s="2"/>
      <x:c r="F2" s="2"/>
      <x:c r="G2" s="2"/>
      <x:c r="H2" s="2"/>
      <x:c r="I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4"/>
    </x:row>
    <x:row r="4" ht="22" customHeight="1">
      <x:c r="A4" s="2" t="str">
        <x:v>Calculated</x:v>
      </x:c>
      <x:c r="B4" s="2" t="str">
        <x:v>Filter Disposition</x:v>
      </x:c>
      <x:c r="C4" s="2" t="str">
        <x:v>Do not edit or sort Review.</x:v>
      </x:c>
      <x:c r="D4" s="2"/>
      <x:c r="E4" s="2"/>
      <x:c r="F4" s="2" t="str">
        <x:v>Exact copies first</x:v>
      </x:c>
      <x:c r="G4" s="2" t="str">
        <x:v>Case-sensitive across all four fields.</x:v>
      </x:c>
      <x:c r="H4" s="2"/>
      <x:c r="I4" s="2"/>
      <x:c r="K4" t="str">
        <x:v>Exact-match calculation blocks</x:v>
      </x:c>
    </x:row>
    <x:row r="5" ht="22" customHeight="1">
      <x:c r="A5" s="2"/>
      <x:c r="B5" s="2" t="str">
        <x:v>First copy stays</x:v>
      </x:c>
      <x:c r="C5" s="2" t="str">
        <x:v>Fix source data, then refresh.</x:v>
      </x:c>
      <x:c r="D5" s="2"/>
      <x:c r="E5" s="2"/>
      <x:c r="F5" s="2"/>
      <x:c r="G5" s="2"/>
      <x:c r="H5" s="2"/>
      <x:c r="I5" s="2" t="str">
        <x:v>Input limit: 200 rows</x:v>
      </x:c>
      <x:c r="K5" t="str">
        <x:v>Each block counts identical earlier rows, including the current row.</x:v>
      </x:c>
    </x:row>
    <x:row r="6" ht="27" customHeight="1">
      <x:c r="A6" s="11" t="str">
        <x:v>Input row</x:v>
      </x:c>
      <x:c r="B6" s="25" t="str">
        <x:v>Job ID</x:v>
      </x:c>
      <x:c r="C6" s="25" t="str">
        <x:v>Customer</x:v>
      </x:c>
      <x:c r="D6" s="25" t="str">
        <x:v>Status</x:v>
      </x:c>
      <x:c r="E6" s="25" t="str">
        <x:v>Amount (USD)</x:v>
      </x:c>
      <x:c r="F6" s="25" t="str">
        <x:v>Copies so far</x:v>
      </x:c>
      <x:c r="G6" s="25" t="str">
        <x:v>First issue</x:v>
      </x:c>
      <x:c r="H6" s="25" t="str">
        <x:v>Disposition</x:v>
      </x:c>
      <x:c r="I6" s="12" t="str">
        <x:v>Included value (USD)</x:v>
      </x:c>
      <x:c r="K6" s="28" t="str">
        <x:v>1-20</x:v>
      </x:c>
      <x:c r="L6" s="28" t="str">
        <x:v>21-40</x:v>
      </x:c>
      <x:c r="M6" s="28" t="str">
        <x:v>41-60</x:v>
      </x:c>
      <x:c r="N6" s="28" t="str">
        <x:v>61-80</x:v>
      </x:c>
      <x:c r="O6" s="28" t="str">
        <x:v>81-100</x:v>
      </x:c>
      <x:c r="P6" s="28" t="str">
        <x:v>101-120</x:v>
      </x:c>
      <x:c r="Q6" s="28" t="str">
        <x:v>121-140</x:v>
      </x:c>
      <x:c r="R6" s="28" t="str">
        <x:v>141-160</x:v>
      </x:c>
      <x:c r="S6" s="28" t="str">
        <x:v>161-180</x:v>
      </x:c>
      <x:c r="T6" s="28" t="str">
        <x:v>181-200</x:v>
      </x:c>
    </x:row>
    <x:row r="7" ht="22" customHeight="1">
      <x:c r="A7" s="2" t="n">
        <x:f>IF(COUNTA('Input'!A7:D7)=0,"",ROW()-6)</x:f>
        <x:v>1</x:v>
      </x:c>
      <x:c r="B7" s="2" t="str">
        <x:f>IF(ISBLANK('Input'!A7),"",'Input'!A7)</x:f>
        <x:v>JOB-001</x:v>
      </x:c>
      <x:c r="C7" s="2" t="str">
        <x:f>IF(ISBLANK('Input'!B7),"",'Input'!B7)</x:f>
        <x:v>Sample customer 1</x:v>
      </x:c>
      <x:c r="D7" s="2" t="str">
        <x:f>IF(ISBLANK('Input'!C7),"",'Input'!C7)</x:f>
        <x:v>completed</x:v>
      </x:c>
      <x:c r="E7" s="21" t="n">
        <x:f>IF(ISBLANK('Input'!D7),"",'Input'!D7)</x:f>
        <x:v>100</x:v>
      </x:c>
      <x:c r="F7" s="2" t="n">
        <x:f>IF(A7="","",SUM(K7:T7))</x:f>
        <x:v>1</x:v>
      </x:c>
      <x:c r="G7" s="2" t="str">
        <x:f>IF(A7="","",IF(F7&gt;1,"Exact duplicate",IF(B7="","Missing job ID",IF(C7="","Missing customer",IF(NOT(OR(EXACT(D7,"completed"),EXACT(D7,"cancelled"))),"Missing or invalid status",IF(NOT(ISNUMBER(E7)),"Missing or invalid amount",IF(E7&lt;0,"Missing or invalid amount","")))))))</x:f>
      </x:c>
      <x:c r="H7" s="2" t="str">
        <x:f>IF(A7="","",IF(F7&gt;1,"Duplicate",IF(G7&lt;&gt;"","Exception",IF(EXACT(D7,"completed"),"Completed","Cancelled"))))</x:f>
        <x:v>Completed</x:v>
      </x:c>
      <x:c r="I7" s="21" t="n">
        <x:f>IF(A7="","",IF(H7="Completed",E7,0))</x:f>
        <x:v>100</x:v>
      </x:c>
      <x:c r="K7" s="28" t="n">
        <x:f>IF(A7="","",SUM(IF(AND(EXACT(B7,B7),EXACT(C7,C7),EXACT(D7,D7),EXACT(E7,E7),ISNUMBER(E7)=ISNUMBER(E7)),1,0)))</x:f>
        <x:v>1</x:v>
      </x:c>
      <x:c r="L7" s="28" t="n">
        <x:f>IF(A7="","",0)</x:f>
        <x:v>0</x:v>
      </x:c>
      <x:c r="M7" s="28" t="n">
        <x:f>IF(A7="","",0)</x:f>
        <x:v>0</x:v>
      </x:c>
      <x:c r="N7" s="28" t="n">
        <x:f>IF(A7="","",0)</x:f>
        <x:v>0</x:v>
      </x:c>
      <x:c r="O7" s="28" t="n">
        <x:f>IF(A7="","",0)</x:f>
        <x:v>0</x:v>
      </x:c>
      <x:c r="P7" s="28" t="n">
        <x:f>IF(A7="","",0)</x:f>
        <x:v>0</x:v>
      </x:c>
      <x:c r="Q7" s="28" t="n">
        <x:f>IF(A7="","",0)</x:f>
        <x:v>0</x:v>
      </x:c>
      <x:c r="R7" s="28" t="n">
        <x:f>IF(A7="","",0)</x:f>
        <x:v>0</x:v>
      </x:c>
      <x:c r="S7" s="28" t="n">
        <x:f>IF(A7="","",0)</x:f>
        <x:v>0</x:v>
      </x:c>
      <x:c r="T7" s="28" t="n">
        <x:f>IF(A7="","",0)</x:f>
        <x:v>0</x:v>
      </x:c>
    </x:row>
    <x:row r="8" ht="22" customHeight="1">
      <x:c r="A8" s="2" t="n">
        <x:f>IF(COUNTA('Input'!A8:D8)=0,"",ROW()-6)</x:f>
        <x:v>2</x:v>
      </x:c>
      <x:c r="B8" s="2" t="str">
        <x:f>IF(ISBLANK('Input'!A8),"",'Input'!A8)</x:f>
        <x:v>JOB-002</x:v>
      </x:c>
      <x:c r="C8" s="2" t="str">
        <x:f>IF(ISBLANK('Input'!B8),"",'Input'!B8)</x:f>
        <x:v>Sample customer 2</x:v>
      </x:c>
      <x:c r="D8" s="2" t="str">
        <x:f>IF(ISBLANK('Input'!C8),"",'Input'!C8)</x:f>
        <x:v>completed</x:v>
      </x:c>
      <x:c r="E8" s="21" t="n">
        <x:f>IF(ISBLANK('Input'!D8),"",'Input'!D8)</x:f>
        <x:v>100</x:v>
      </x:c>
      <x:c r="F8" s="2" t="n">
        <x:f>IF(A8="","",SUM(K8:T8))</x:f>
        <x:v>1</x:v>
      </x:c>
      <x:c r="G8" s="2" t="str">
        <x:f>IF(A8="","",IF(F8&gt;1,"Exact duplicate",IF(B8="","Missing job ID",IF(C8="","Missing customer",IF(NOT(OR(EXACT(D8,"completed"),EXACT(D8,"cancelled"))),"Missing or invalid status",IF(NOT(ISNUMBER(E8)),"Missing or invalid amount",IF(E8&lt;0,"Missing or invalid amount","")))))))</x:f>
      </x:c>
      <x:c r="H8" s="2" t="str">
        <x:f>IF(A8="","",IF(F8&gt;1,"Duplicate",IF(G8&lt;&gt;"","Exception",IF(EXACT(D8,"completed"),"Completed","Cancelled"))))</x:f>
        <x:v>Completed</x:v>
      </x:c>
      <x:c r="I8" s="21" t="n">
        <x:f>IF(A8="","",IF(H8="Completed",E8,0))</x:f>
        <x:v>100</x:v>
      </x:c>
      <x:c r="K8" s="28" t="n">
        <x:f>IF(A8="","",SUM(IF(AND(EXACT(B8,B7),EXACT(C8,C7),EXACT(D8,D7),EXACT(E8,E7),ISNUMBER(E8)=ISNUMBER(E7)),1,0),IF(AND(EXACT(B8,B8),EXACT(C8,C8),EXACT(D8,D8),EXACT(E8,E8),ISNUMBER(E8)=ISNUMBER(E8)),1,0)))</x:f>
        <x:v>1</x:v>
      </x:c>
      <x:c r="L8" s="28" t="n">
        <x:f>IF(A8="","",0)</x:f>
        <x:v>0</x:v>
      </x:c>
      <x:c r="M8" s="28" t="n">
        <x:f>IF(A8="","",0)</x:f>
        <x:v>0</x:v>
      </x:c>
      <x:c r="N8" s="28" t="n">
        <x:f>IF(A8="","",0)</x:f>
        <x:v>0</x:v>
      </x:c>
      <x:c r="O8" s="28" t="n">
        <x:f>IF(A8="","",0)</x:f>
        <x:v>0</x:v>
      </x:c>
      <x:c r="P8" s="28" t="n">
        <x:f>IF(A8="","",0)</x:f>
        <x:v>0</x:v>
      </x:c>
      <x:c r="Q8" s="28" t="n">
        <x:f>IF(A8="","",0)</x:f>
        <x:v>0</x:v>
      </x:c>
      <x:c r="R8" s="28" t="n">
        <x:f>IF(A8="","",0)</x:f>
        <x:v>0</x:v>
      </x:c>
      <x:c r="S8" s="28" t="n">
        <x:f>IF(A8="","",0)</x:f>
        <x:v>0</x:v>
      </x:c>
      <x:c r="T8" s="28" t="n">
        <x:f>IF(A8="","",0)</x:f>
        <x:v>0</x:v>
      </x:c>
    </x:row>
    <x:row r="9" ht="22" customHeight="1">
      <x:c r="A9" s="2" t="n">
        <x:f>IF(COUNTA('Input'!A9:D9)=0,"",ROW()-6)</x:f>
        <x:v>3</x:v>
      </x:c>
      <x:c r="B9" s="2" t="str">
        <x:f>IF(ISBLANK('Input'!A9),"",'Input'!A9)</x:f>
        <x:v>JOB-003</x:v>
      </x:c>
      <x:c r="C9" s="2" t="str">
        <x:f>IF(ISBLANK('Input'!B9),"",'Input'!B9)</x:f>
        <x:v>Sample customer 3</x:v>
      </x:c>
      <x:c r="D9" s="2" t="str">
        <x:f>IF(ISBLANK('Input'!C9),"",'Input'!C9)</x:f>
        <x:v>completed</x:v>
      </x:c>
      <x:c r="E9" s="21" t="n">
        <x:f>IF(ISBLANK('Input'!D9),"",'Input'!D9)</x:f>
        <x:v>100</x:v>
      </x:c>
      <x:c r="F9" s="2" t="n">
        <x:f>IF(A9="","",SUM(K9:T9))</x:f>
        <x:v>1</x:v>
      </x:c>
      <x:c r="G9" s="2" t="str">
        <x:f>IF(A9="","",IF(F9&gt;1,"Exact duplicate",IF(B9="","Missing job ID",IF(C9="","Missing customer",IF(NOT(OR(EXACT(D9,"completed"),EXACT(D9,"cancelled"))),"Missing or invalid status",IF(NOT(ISNUMBER(E9)),"Missing or invalid amount",IF(E9&lt;0,"Missing or invalid amount","")))))))</x:f>
      </x:c>
      <x:c r="H9" s="2" t="str">
        <x:f>IF(A9="","",IF(F9&gt;1,"Duplicate",IF(G9&lt;&gt;"","Exception",IF(EXACT(D9,"completed"),"Completed","Cancelled"))))</x:f>
        <x:v>Completed</x:v>
      </x:c>
      <x:c r="I9" s="21" t="n">
        <x:f>IF(A9="","",IF(H9="Completed",E9,0))</x:f>
        <x:v>100</x:v>
      </x:c>
      <x:c r="K9" s="28" t="n">
        <x:f>IF(A9="","",SUM(IF(AND(EXACT(B9,B7),EXACT(C9,C7),EXACT(D9,D7),EXACT(E9,E7),ISNUMBER(E9)=ISNUMBER(E7)),1,0),IF(AND(EXACT(B9,B8),EXACT(C9,C8),EXACT(D9,D8),EXACT(E9,E8),ISNUMBER(E9)=ISNUMBER(E8)),1,0),IF(AND(EXACT(B9,B9),EXACT(C9,C9),EXACT(D9,D9),EXACT(E9,E9),ISNUMBER(E9)=ISNUMBER(E9)),1,0)))</x:f>
        <x:v>1</x:v>
      </x:c>
      <x:c r="L9" s="28" t="n">
        <x:f>IF(A9="","",0)</x:f>
        <x:v>0</x:v>
      </x:c>
      <x:c r="M9" s="28" t="n">
        <x:f>IF(A9="","",0)</x:f>
        <x:v>0</x:v>
      </x:c>
      <x:c r="N9" s="28" t="n">
        <x:f>IF(A9="","",0)</x:f>
        <x:v>0</x:v>
      </x:c>
      <x:c r="O9" s="28" t="n">
        <x:f>IF(A9="","",0)</x:f>
        <x:v>0</x:v>
      </x:c>
      <x:c r="P9" s="28" t="n">
        <x:f>IF(A9="","",0)</x:f>
        <x:v>0</x:v>
      </x:c>
      <x:c r="Q9" s="28" t="n">
        <x:f>IF(A9="","",0)</x:f>
        <x:v>0</x:v>
      </x:c>
      <x:c r="R9" s="28" t="n">
        <x:f>IF(A9="","",0)</x:f>
        <x:v>0</x:v>
      </x:c>
      <x:c r="S9" s="28" t="n">
        <x:f>IF(A9="","",0)</x:f>
        <x:v>0</x:v>
      </x:c>
      <x:c r="T9" s="28" t="n">
        <x:f>IF(A9="","",0)</x:f>
        <x:v>0</x:v>
      </x:c>
    </x:row>
    <x:row r="10" ht="22" customHeight="1">
      <x:c r="A10" s="2" t="n">
        <x:f>IF(COUNTA('Input'!A10:D10)=0,"",ROW()-6)</x:f>
        <x:v>4</x:v>
      </x:c>
      <x:c r="B10" s="2" t="str">
        <x:f>IF(ISBLANK('Input'!A10),"",'Input'!A10)</x:f>
        <x:v>JOB-004</x:v>
      </x:c>
      <x:c r="C10" s="2" t="str">
        <x:f>IF(ISBLANK('Input'!B10),"",'Input'!B10)</x:f>
        <x:v>Sample customer 4</x:v>
      </x:c>
      <x:c r="D10" s="2" t="str">
        <x:f>IF(ISBLANK('Input'!C10),"",'Input'!C10)</x:f>
        <x:v>completed</x:v>
      </x:c>
      <x:c r="E10" s="21" t="n">
        <x:f>IF(ISBLANK('Input'!D10),"",'Input'!D10)</x:f>
        <x:v>100</x:v>
      </x:c>
      <x:c r="F10" s="2" t="n">
        <x:f>IF(A10="","",SUM(K10:T10))</x:f>
        <x:v>1</x:v>
      </x:c>
      <x:c r="G10" s="2" t="str">
        <x:f>IF(A10="","",IF(F10&gt;1,"Exact duplicate",IF(B10="","Missing job ID",IF(C10="","Missing customer",IF(NOT(OR(EXACT(D10,"completed"),EXACT(D10,"cancelled"))),"Missing or invalid status",IF(NOT(ISNUMBER(E10)),"Missing or invalid amount",IF(E10&lt;0,"Missing or invalid amount","")))))))</x:f>
      </x:c>
      <x:c r="H10" s="2" t="str">
        <x:f>IF(A10="","",IF(F10&gt;1,"Duplicate",IF(G10&lt;&gt;"","Exception",IF(EXACT(D10,"completed"),"Completed","Cancelled"))))</x:f>
        <x:v>Completed</x:v>
      </x:c>
      <x:c r="I10" s="21" t="n">
        <x:f>IF(A10="","",IF(H10="Completed",E10,0))</x:f>
        <x:v>100</x:v>
      </x:c>
      <x:c r="K10" s="28" t="n">
        <x:f>IF(A10="","",SUM(IF(AND(EXACT(B10,B7),EXACT(C10,C7),EXACT(D10,D7),EXACT(E10,E7),ISNUMBER(E10)=ISNUMBER(E7)),1,0),IF(AND(EXACT(B10,B8),EXACT(C10,C8),EXACT(D10,D8),EXACT(E10,E8),ISNUMBER(E10)=ISNUMBER(E8)),1,0),IF(AND(EXACT(B10,B9),EXACT(C10,C9),EXACT(D10,D9),EXACT(E10,E9),ISNUMBER(E10)=ISNUMBER(E9)),1,0),IF(AND(EXACT(B10,B10),EXACT(C10,C10),EXACT(D10,D10),EXACT(E10,E10),ISNUMBER(E10)=ISNUMBER(E10)),1,0)))</x:f>
        <x:v>1</x:v>
      </x:c>
      <x:c r="L10" s="28" t="n">
        <x:f>IF(A10="","",0)</x:f>
        <x:v>0</x:v>
      </x:c>
      <x:c r="M10" s="28" t="n">
        <x:f>IF(A10="","",0)</x:f>
        <x:v>0</x:v>
      </x:c>
      <x:c r="N10" s="28" t="n">
        <x:f>IF(A10="","",0)</x:f>
        <x:v>0</x:v>
      </x:c>
      <x:c r="O10" s="28" t="n">
        <x:f>IF(A10="","",0)</x:f>
        <x:v>0</x:v>
      </x:c>
      <x:c r="P10" s="28" t="n">
        <x:f>IF(A10="","",0)</x:f>
        <x:v>0</x:v>
      </x:c>
      <x:c r="Q10" s="28" t="n">
        <x:f>IF(A10="","",0)</x:f>
        <x:v>0</x:v>
      </x:c>
      <x:c r="R10" s="28" t="n">
        <x:f>IF(A10="","",0)</x:f>
        <x:v>0</x:v>
      </x:c>
      <x:c r="S10" s="28" t="n">
        <x:f>IF(A10="","",0)</x:f>
        <x:v>0</x:v>
      </x:c>
      <x:c r="T10" s="28" t="n">
        <x:f>IF(A10="","",0)</x:f>
        <x:v>0</x:v>
      </x:c>
    </x:row>
    <x:row r="11" ht="22" customHeight="1">
      <x:c r="A11" s="2" t="n">
        <x:f>IF(COUNTA('Input'!A11:D11)=0,"",ROW()-6)</x:f>
        <x:v>5</x:v>
      </x:c>
      <x:c r="B11" s="2" t="str">
        <x:f>IF(ISBLANK('Input'!A11),"",'Input'!A11)</x:f>
        <x:v>JOB-005</x:v>
      </x:c>
      <x:c r="C11" s="2" t="str">
        <x:f>IF(ISBLANK('Input'!B11),"",'Input'!B11)</x:f>
        <x:v>Sample customer 5</x:v>
      </x:c>
      <x:c r="D11" s="2" t="str">
        <x:f>IF(ISBLANK('Input'!C11),"",'Input'!C11)</x:f>
        <x:v>completed</x:v>
      </x:c>
      <x:c r="E11" s="21" t="n">
        <x:f>IF(ISBLANK('Input'!D11),"",'Input'!D11)</x:f>
        <x:v>100</x:v>
      </x:c>
      <x:c r="F11" s="2" t="n">
        <x:f>IF(A11="","",SUM(K11:T11))</x:f>
        <x:v>1</x:v>
      </x:c>
      <x:c r="G11" s="2" t="str">
        <x:f>IF(A11="","",IF(F11&gt;1,"Exact duplicate",IF(B11="","Missing job ID",IF(C11="","Missing customer",IF(NOT(OR(EXACT(D11,"completed"),EXACT(D11,"cancelled"))),"Missing or invalid status",IF(NOT(ISNUMBER(E11)),"Missing or invalid amount",IF(E11&lt;0,"Missing or invalid amount","")))))))</x:f>
      </x:c>
      <x:c r="H11" s="2" t="str">
        <x:f>IF(A11="","",IF(F11&gt;1,"Duplicate",IF(G11&lt;&gt;"","Exception",IF(EXACT(D11,"completed"),"Completed","Cancelled"))))</x:f>
        <x:v>Completed</x:v>
      </x:c>
      <x:c r="I11" s="21" t="n">
        <x:f>IF(A11="","",IF(H11="Completed",E11,0))</x:f>
        <x:v>100</x:v>
      </x:c>
      <x:c r="K11" s="28" t="n">
        <x:f>IF(A11="","",SUM(IF(AND(EXACT(B11,B7),EXACT(C11,C7),EXACT(D11,D7),EXACT(E11,E7),ISNUMBER(E11)=ISNUMBER(E7)),1,0),IF(AND(EXACT(B11,B8),EXACT(C11,C8),EXACT(D11,D8),EXACT(E11,E8),ISNUMBER(E11)=ISNUMBER(E8)),1,0),IF(AND(EXACT(B11,B9),EXACT(C11,C9),EXACT(D11,D9),EXACT(E11,E9),ISNUMBER(E11)=ISNUMBER(E9)),1,0),IF(AND(EXACT(B11,B10),EXACT(C11,C10),EXACT(D11,D10),EXACT(E11,E10),ISNUMBER(E11)=ISNUMBER(E10)),1,0),IF(AND(EXACT(B11,B11),EXACT(C11,C11),EXACT(D11,D11),EXACT(E11,E11),ISNUMBER(E11)=ISNUMBER(E11)),1,0)))</x:f>
        <x:v>1</x:v>
      </x:c>
      <x:c r="L11" s="28" t="n">
        <x:f>IF(A11="","",0)</x:f>
        <x:v>0</x:v>
      </x:c>
      <x:c r="M11" s="28" t="n">
        <x:f>IF(A11="","",0)</x:f>
        <x:v>0</x:v>
      </x:c>
      <x:c r="N11" s="28" t="n">
        <x:f>IF(A11="","",0)</x:f>
        <x:v>0</x:v>
      </x:c>
      <x:c r="O11" s="28" t="n">
        <x:f>IF(A11="","",0)</x:f>
        <x:v>0</x:v>
      </x:c>
      <x:c r="P11" s="28" t="n">
        <x:f>IF(A11="","",0)</x:f>
        <x:v>0</x:v>
      </x:c>
      <x:c r="Q11" s="28" t="n">
        <x:f>IF(A11="","",0)</x:f>
        <x:v>0</x:v>
      </x:c>
      <x:c r="R11" s="28" t="n">
        <x:f>IF(A11="","",0)</x:f>
        <x:v>0</x:v>
      </x:c>
      <x:c r="S11" s="28" t="n">
        <x:f>IF(A11="","",0)</x:f>
        <x:v>0</x:v>
      </x:c>
      <x:c r="T11" s="28" t="n">
        <x:f>IF(A11="","",0)</x:f>
        <x:v>0</x:v>
      </x:c>
    </x:row>
    <x:row r="12" ht="22" customHeight="1">
      <x:c r="A12" s="2" t="n">
        <x:f>IF(COUNTA('Input'!A12:D12)=0,"",ROW()-6)</x:f>
        <x:v>6</x:v>
      </x:c>
      <x:c r="B12" s="2" t="str">
        <x:f>IF(ISBLANK('Input'!A12),"",'Input'!A12)</x:f>
        <x:v>JOB-006</x:v>
      </x:c>
      <x:c r="C12" s="2" t="str">
        <x:f>IF(ISBLANK('Input'!B12),"",'Input'!B12)</x:f>
        <x:v>Sample customer 6</x:v>
      </x:c>
      <x:c r="D12" s="2" t="str">
        <x:f>IF(ISBLANK('Input'!C12),"",'Input'!C12)</x:f>
        <x:v>completed</x:v>
      </x:c>
      <x:c r="E12" s="21" t="n">
        <x:f>IF(ISBLANK('Input'!D12),"",'Input'!D12)</x:f>
        <x:v>100</x:v>
      </x:c>
      <x:c r="F12" s="2" t="n">
        <x:f>IF(A12="","",SUM(K12:T12))</x:f>
        <x:v>1</x:v>
      </x:c>
      <x:c r="G12" s="2" t="str">
        <x:f>IF(A12="","",IF(F12&gt;1,"Exact duplicate",IF(B12="","Missing job ID",IF(C12="","Missing customer",IF(NOT(OR(EXACT(D12,"completed"),EXACT(D12,"cancelled"))),"Missing or invalid status",IF(NOT(ISNUMBER(E12)),"Missing or invalid amount",IF(E12&lt;0,"Missing or invalid amount","")))))))</x:f>
      </x:c>
      <x:c r="H12" s="2" t="str">
        <x:f>IF(A12="","",IF(F12&gt;1,"Duplicate",IF(G12&lt;&gt;"","Exception",IF(EXACT(D12,"completed"),"Completed","Cancelled"))))</x:f>
        <x:v>Completed</x:v>
      </x:c>
      <x:c r="I12" s="21" t="n">
        <x:f>IF(A12="","",IF(H12="Completed",E12,0))</x:f>
        <x:v>100</x:v>
      </x:c>
      <x:c r="K12" s="28" t="n">
        <x:f>IF(A12="","",SUM(IF(AND(EXACT(B12,B7),EXACT(C12,C7),EXACT(D12,D7),EXACT(E12,E7),ISNUMBER(E12)=ISNUMBER(E7)),1,0),IF(AND(EXACT(B12,B8),EXACT(C12,C8),EXACT(D12,D8),EXACT(E12,E8),ISNUMBER(E12)=ISNUMBER(E8)),1,0),IF(AND(EXACT(B12,B9),EXACT(C12,C9),EXACT(D12,D9),EXACT(E12,E9),ISNUMBER(E12)=ISNUMBER(E9)),1,0),IF(AND(EXACT(B12,B10),EXACT(C12,C10),EXACT(D12,D10),EXACT(E12,E10),ISNUMBER(E12)=ISNUMBER(E10)),1,0),IF(AND(EXACT(B12,B11),EXACT(C12,C11),EXACT(D12,D11),EXACT(E12,E11),ISNUMBER(E12)=ISNUMBER(E11)),1,0),IF(AND(EXACT(B12,B12),EXACT(C12,C12),EXACT(D12,D12),EXACT(E12,E12),ISNUMBER(E12)=ISNUMBER(E12)),1,0)))</x:f>
        <x:v>1</x:v>
      </x:c>
      <x:c r="L12" s="28" t="n">
        <x:f>IF(A12="","",0)</x:f>
        <x:v>0</x:v>
      </x:c>
      <x:c r="M12" s="28" t="n">
        <x:f>IF(A12="","",0)</x:f>
        <x:v>0</x:v>
      </x:c>
      <x:c r="N12" s="28" t="n">
        <x:f>IF(A12="","",0)</x:f>
        <x:v>0</x:v>
      </x:c>
      <x:c r="O12" s="28" t="n">
        <x:f>IF(A12="","",0)</x:f>
        <x:v>0</x:v>
      </x:c>
      <x:c r="P12" s="28" t="n">
        <x:f>IF(A12="","",0)</x:f>
        <x:v>0</x:v>
      </x:c>
      <x:c r="Q12" s="28" t="n">
        <x:f>IF(A12="","",0)</x:f>
        <x:v>0</x:v>
      </x:c>
      <x:c r="R12" s="28" t="n">
        <x:f>IF(A12="","",0)</x:f>
        <x:v>0</x:v>
      </x:c>
      <x:c r="S12" s="28" t="n">
        <x:f>IF(A12="","",0)</x:f>
        <x:v>0</x:v>
      </x:c>
      <x:c r="T12" s="28" t="n">
        <x:f>IF(A12="","",0)</x:f>
        <x:v>0</x:v>
      </x:c>
    </x:row>
    <x:row r="13" ht="22" customHeight="1">
      <x:c r="A13" s="2" t="n">
        <x:f>IF(COUNTA('Input'!A13:D13)=0,"",ROW()-6)</x:f>
        <x:v>7</x:v>
      </x:c>
      <x:c r="B13" s="2" t="str">
        <x:f>IF(ISBLANK('Input'!A13),"",'Input'!A13)</x:f>
        <x:v>JOB-007</x:v>
      </x:c>
      <x:c r="C13" s="2" t="str">
        <x:f>IF(ISBLANK('Input'!B13),"",'Input'!B13)</x:f>
        <x:v>Sample customer 7</x:v>
      </x:c>
      <x:c r="D13" s="2" t="str">
        <x:f>IF(ISBLANK('Input'!C13),"",'Input'!C13)</x:f>
        <x:v>completed</x:v>
      </x:c>
      <x:c r="E13" s="21" t="n">
        <x:f>IF(ISBLANK('Input'!D13),"",'Input'!D13)</x:f>
        <x:v>100</x:v>
      </x:c>
      <x:c r="F13" s="2" t="n">
        <x:f>IF(A13="","",SUM(K13:T13))</x:f>
        <x:v>1</x:v>
      </x:c>
      <x:c r="G13" s="2" t="str">
        <x:f>IF(A13="","",IF(F13&gt;1,"Exact duplicate",IF(B13="","Missing job ID",IF(C13="","Missing customer",IF(NOT(OR(EXACT(D13,"completed"),EXACT(D13,"cancelled"))),"Missing or invalid status",IF(NOT(ISNUMBER(E13)),"Missing or invalid amount",IF(E13&lt;0,"Missing or invalid amount","")))))))</x:f>
      </x:c>
      <x:c r="H13" s="2" t="str">
        <x:f>IF(A13="","",IF(F13&gt;1,"Duplicate",IF(G13&lt;&gt;"","Exception",IF(EXACT(D13,"completed"),"Completed","Cancelled"))))</x:f>
        <x:v>Completed</x:v>
      </x:c>
      <x:c r="I13" s="21" t="n">
        <x:f>IF(A13="","",IF(H13="Completed",E13,0))</x:f>
        <x:v>100</x:v>
      </x:c>
      <x:c r="K13" s="28" t="n">
        <x:f>IF(A13="","",SUM(IF(AND(EXACT(B13,B7),EXACT(C13,C7),EXACT(D13,D7),EXACT(E13,E7),ISNUMBER(E13)=ISNUMBER(E7)),1,0),IF(AND(EXACT(B13,B8),EXACT(C13,C8),EXACT(D13,D8),EXACT(E13,E8),ISNUMBER(E13)=ISNUMBER(E8)),1,0),IF(AND(EXACT(B13,B9),EXACT(C13,C9),EXACT(D13,D9),EXACT(E13,E9),ISNUMBER(E13)=ISNUMBER(E9)),1,0),IF(AND(EXACT(B13,B10),EXACT(C13,C10),EXACT(D13,D10),EXACT(E13,E10),ISNUMBER(E13)=ISNUMBER(E10)),1,0),IF(AND(EXACT(B13,B11),EXACT(C13,C11),EXACT(D13,D11),EXACT(E13,E11),ISNUMBER(E13)=ISNUMBER(E11)),1,0),IF(AND(EXACT(B13,B12),EXACT(C13,C12),EXACT(D13,D12),EXACT(E13,E12),ISNUMBER(E13)=ISNUMBER(E12)),1,0),IF(AND(EXACT(B13,B13),EXACT(C13,C13),EXACT(D13,D13),EXACT(E13,E13),ISNUMBER(E13)=ISNUMBER(E13)),1,0)))</x:f>
        <x:v>1</x:v>
      </x:c>
      <x:c r="L13" s="28" t="n">
        <x:f>IF(A13="","",0)</x:f>
        <x:v>0</x:v>
      </x:c>
      <x:c r="M13" s="28" t="n">
        <x:f>IF(A13="","",0)</x:f>
        <x:v>0</x:v>
      </x:c>
      <x:c r="N13" s="28" t="n">
        <x:f>IF(A13="","",0)</x:f>
        <x:v>0</x:v>
      </x:c>
      <x:c r="O13" s="28" t="n">
        <x:f>IF(A13="","",0)</x:f>
        <x:v>0</x:v>
      </x:c>
      <x:c r="P13" s="28" t="n">
        <x:f>IF(A13="","",0)</x:f>
        <x:v>0</x:v>
      </x:c>
      <x:c r="Q13" s="28" t="n">
        <x:f>IF(A13="","",0)</x:f>
        <x:v>0</x:v>
      </x:c>
      <x:c r="R13" s="28" t="n">
        <x:f>IF(A13="","",0)</x:f>
        <x:v>0</x:v>
      </x:c>
      <x:c r="S13" s="28" t="n">
        <x:f>IF(A13="","",0)</x:f>
        <x:v>0</x:v>
      </x:c>
      <x:c r="T13" s="28" t="n">
        <x:f>IF(A13="","",0)</x:f>
        <x:v>0</x:v>
      </x:c>
    </x:row>
    <x:row r="14" ht="22" customHeight="1">
      <x:c r="A14" s="2" t="n">
        <x:f>IF(COUNTA('Input'!A14:D14)=0,"",ROW()-6)</x:f>
        <x:v>8</x:v>
      </x:c>
      <x:c r="B14" s="2" t="str">
        <x:f>IF(ISBLANK('Input'!A14),"",'Input'!A14)</x:f>
        <x:v>JOB-008</x:v>
      </x:c>
      <x:c r="C14" s="2" t="str">
        <x:f>IF(ISBLANK('Input'!B14),"",'Input'!B14)</x:f>
        <x:v>Sample customer 8</x:v>
      </x:c>
      <x:c r="D14" s="2" t="str">
        <x:f>IF(ISBLANK('Input'!C14),"",'Input'!C14)</x:f>
        <x:v>completed</x:v>
      </x:c>
      <x:c r="E14" s="21" t="n">
        <x:f>IF(ISBLANK('Input'!D14),"",'Input'!D14)</x:f>
        <x:v>100</x:v>
      </x:c>
      <x:c r="F14" s="2" t="n">
        <x:f>IF(A14="","",SUM(K14:T14))</x:f>
        <x:v>1</x:v>
      </x:c>
      <x:c r="G14" s="2" t="str">
        <x:f>IF(A14="","",IF(F14&gt;1,"Exact duplicate",IF(B14="","Missing job ID",IF(C14="","Missing customer",IF(NOT(OR(EXACT(D14,"completed"),EXACT(D14,"cancelled"))),"Missing or invalid status",IF(NOT(ISNUMBER(E14)),"Missing or invalid amount",IF(E14&lt;0,"Missing or invalid amount","")))))))</x:f>
      </x:c>
      <x:c r="H14" s="2" t="str">
        <x:f>IF(A14="","",IF(F14&gt;1,"Duplicate",IF(G14&lt;&gt;"","Exception",IF(EXACT(D14,"completed"),"Completed","Cancelled"))))</x:f>
        <x:v>Completed</x:v>
      </x:c>
      <x:c r="I14" s="21" t="n">
        <x:f>IF(A14="","",IF(H14="Completed",E14,0))</x:f>
        <x:v>100</x:v>
      </x:c>
      <x:c r="K14" s="28" t="n">
        <x:f>IF(A14="","",SUM(IF(AND(EXACT(B14,B7),EXACT(C14,C7),EXACT(D14,D7),EXACT(E14,E7),ISNUMBER(E14)=ISNUMBER(E7)),1,0),IF(AND(EXACT(B14,B8),EXACT(C14,C8),EXACT(D14,D8),EXACT(E14,E8),ISNUMBER(E14)=ISNUMBER(E8)),1,0),IF(AND(EXACT(B14,B9),EXACT(C14,C9),EXACT(D14,D9),EXACT(E14,E9),ISNUMBER(E14)=ISNUMBER(E9)),1,0),IF(AND(EXACT(B14,B10),EXACT(C14,C10),EXACT(D14,D10),EXACT(E14,E10),ISNUMBER(E14)=ISNUMBER(E10)),1,0),IF(AND(EXACT(B14,B11),EXACT(C14,C11),EXACT(D14,D11),EXACT(E14,E11),ISNUMBER(E14)=ISNUMBER(E11)),1,0),IF(AND(EXACT(B14,B12),EXACT(C14,C12),EXACT(D14,D12),EXACT(E14,E12),ISNUMBER(E14)=ISNUMBER(E12)),1,0),IF(AND(EXACT(B14,B13),EXACT(C14,C13),EXACT(D14,D13),EXACT(E14,E13),ISNUMBER(E14)=ISNUMBER(E13)),1,0),IF(AND(EXACT(B14,B14),EXACT(C14,C14),EXACT(D14,D14),EXACT(E14,E14),ISNUMBER(E14)=ISNUMBER(E14)),1,0)))</x:f>
        <x:v>1</x:v>
      </x:c>
      <x:c r="L14" s="28" t="n">
        <x:f>IF(A14="","",0)</x:f>
        <x:v>0</x:v>
      </x:c>
      <x:c r="M14" s="28" t="n">
        <x:f>IF(A14="","",0)</x:f>
        <x:v>0</x:v>
      </x:c>
      <x:c r="N14" s="28" t="n">
        <x:f>IF(A14="","",0)</x:f>
        <x:v>0</x:v>
      </x:c>
      <x:c r="O14" s="28" t="n">
        <x:f>IF(A14="","",0)</x:f>
        <x:v>0</x:v>
      </x:c>
      <x:c r="P14" s="28" t="n">
        <x:f>IF(A14="","",0)</x:f>
        <x:v>0</x:v>
      </x:c>
      <x:c r="Q14" s="28" t="n">
        <x:f>IF(A14="","",0)</x:f>
        <x:v>0</x:v>
      </x:c>
      <x:c r="R14" s="28" t="n">
        <x:f>IF(A14="","",0)</x:f>
        <x:v>0</x:v>
      </x:c>
      <x:c r="S14" s="28" t="n">
        <x:f>IF(A14="","",0)</x:f>
        <x:v>0</x:v>
      </x:c>
      <x:c r="T14" s="28" t="n">
        <x:f>IF(A14="","",0)</x:f>
        <x:v>0</x:v>
      </x:c>
    </x:row>
    <x:row r="15" ht="22" customHeight="1">
      <x:c r="A15" s="2" t="n">
        <x:f>IF(COUNTA('Input'!A15:D15)=0,"",ROW()-6)</x:f>
        <x:v>9</x:v>
      </x:c>
      <x:c r="B15" s="2" t="str">
        <x:f>IF(ISBLANK('Input'!A15),"",'Input'!A15)</x:f>
        <x:v>JOB-009</x:v>
      </x:c>
      <x:c r="C15" s="2" t="str">
        <x:f>IF(ISBLANK('Input'!B15),"",'Input'!B15)</x:f>
        <x:v>Sample customer 9</x:v>
      </x:c>
      <x:c r="D15" s="2" t="str">
        <x:f>IF(ISBLANK('Input'!C15),"",'Input'!C15)</x:f>
        <x:v>completed</x:v>
      </x:c>
      <x:c r="E15" s="21" t="n">
        <x:f>IF(ISBLANK('Input'!D15),"",'Input'!D15)</x:f>
        <x:v>100</x:v>
      </x:c>
      <x:c r="F15" s="2" t="n">
        <x:f>IF(A15="","",SUM(K15:T15))</x:f>
        <x:v>1</x:v>
      </x:c>
      <x:c r="G15" s="2" t="str">
        <x:f>IF(A15="","",IF(F15&gt;1,"Exact duplicate",IF(B15="","Missing job ID",IF(C15="","Missing customer",IF(NOT(OR(EXACT(D15,"completed"),EXACT(D15,"cancelled"))),"Missing or invalid status",IF(NOT(ISNUMBER(E15)),"Missing or invalid amount",IF(E15&lt;0,"Missing or invalid amount","")))))))</x:f>
      </x:c>
      <x:c r="H15" s="2" t="str">
        <x:f>IF(A15="","",IF(F15&gt;1,"Duplicate",IF(G15&lt;&gt;"","Exception",IF(EXACT(D15,"completed"),"Completed","Cancelled"))))</x:f>
        <x:v>Completed</x:v>
      </x:c>
      <x:c r="I15" s="21" t="n">
        <x:f>IF(A15="","",IF(H15="Completed",E15,0))</x:f>
        <x:v>100</x:v>
      </x:c>
      <x:c r="K15" s="28" t="n">
        <x:f>IF(A15="","",SUM(IF(AND(EXACT(B15,B7),EXACT(C15,C7),EXACT(D15,D7),EXACT(E15,E7),ISNUMBER(E15)=ISNUMBER(E7)),1,0),IF(AND(EXACT(B15,B8),EXACT(C15,C8),EXACT(D15,D8),EXACT(E15,E8),ISNUMBER(E15)=ISNUMBER(E8)),1,0),IF(AND(EXACT(B15,B9),EXACT(C15,C9),EXACT(D15,D9),EXACT(E15,E9),ISNUMBER(E15)=ISNUMBER(E9)),1,0),IF(AND(EXACT(B15,B10),EXACT(C15,C10),EXACT(D15,D10),EXACT(E15,E10),ISNUMBER(E15)=ISNUMBER(E10)),1,0),IF(AND(EXACT(B15,B11),EXACT(C15,C11),EXACT(D15,D11),EXACT(E15,E11),ISNUMBER(E15)=ISNUMBER(E11)),1,0),IF(AND(EXACT(B15,B12),EXACT(C15,C12),EXACT(D15,D12),EXACT(E15,E12),ISNUMBER(E15)=ISNUMBER(E12)),1,0),IF(AND(EXACT(B15,B13),EXACT(C15,C13),EXACT(D15,D13),EXACT(E15,E13),ISNUMBER(E15)=ISNUMBER(E13)),1,0),IF(AND(EXACT(B15,B14),EXACT(C15,C14),EXACT(D15,D14),EXACT(E15,E14),ISNUMBER(E15)=ISNUMBER(E14)),1,0),IF(AND(EXACT(B15,B15),EXACT(C15,C15),EXACT(D15,D15),EXACT(E15,E15),ISNUMBER(E15)=ISNUMBER(E15)),1,0)))</x:f>
        <x:v>1</x:v>
      </x:c>
      <x:c r="L15" s="28" t="n">
        <x:f>IF(A15="","",0)</x:f>
        <x:v>0</x:v>
      </x:c>
      <x:c r="M15" s="28" t="n">
        <x:f>IF(A15="","",0)</x:f>
        <x:v>0</x:v>
      </x:c>
      <x:c r="N15" s="28" t="n">
        <x:f>IF(A15="","",0)</x:f>
        <x:v>0</x:v>
      </x:c>
      <x:c r="O15" s="28" t="n">
        <x:f>IF(A15="","",0)</x:f>
        <x:v>0</x:v>
      </x:c>
      <x:c r="P15" s="28" t="n">
        <x:f>IF(A15="","",0)</x:f>
        <x:v>0</x:v>
      </x:c>
      <x:c r="Q15" s="28" t="n">
        <x:f>IF(A15="","",0)</x:f>
        <x:v>0</x:v>
      </x:c>
      <x:c r="R15" s="28" t="n">
        <x:f>IF(A15="","",0)</x:f>
        <x:v>0</x:v>
      </x:c>
      <x:c r="S15" s="28" t="n">
        <x:f>IF(A15="","",0)</x:f>
        <x:v>0</x:v>
      </x:c>
      <x:c r="T15" s="28" t="n">
        <x:f>IF(A15="","",0)</x:f>
        <x:v>0</x:v>
      </x:c>
    </x:row>
    <x:row r="16" ht="22" customHeight="1">
      <x:c r="A16" s="2" t="n">
        <x:f>IF(COUNTA('Input'!A16:D16)=0,"",ROW()-6)</x:f>
        <x:v>10</x:v>
      </x:c>
      <x:c r="B16" s="2" t="str">
        <x:f>IF(ISBLANK('Input'!A16),"",'Input'!A16)</x:f>
        <x:v>JOB-010</x:v>
      </x:c>
      <x:c r="C16" s="2" t="str">
        <x:f>IF(ISBLANK('Input'!B16),"",'Input'!B16)</x:f>
        <x:v>Sample customer 10</x:v>
      </x:c>
      <x:c r="D16" s="2" t="str">
        <x:f>IF(ISBLANK('Input'!C16),"",'Input'!C16)</x:f>
        <x:v>completed</x:v>
      </x:c>
      <x:c r="E16" s="21" t="n">
        <x:f>IF(ISBLANK('Input'!D16),"",'Input'!D16)</x:f>
        <x:v>100</x:v>
      </x:c>
      <x:c r="F16" s="2" t="n">
        <x:f>IF(A16="","",SUM(K16:T16))</x:f>
        <x:v>1</x:v>
      </x:c>
      <x:c r="G16" s="2" t="str">
        <x:f>IF(A16="","",IF(F16&gt;1,"Exact duplicate",IF(B16="","Missing job ID",IF(C16="","Missing customer",IF(NOT(OR(EXACT(D16,"completed"),EXACT(D16,"cancelled"))),"Missing or invalid status",IF(NOT(ISNUMBER(E16)),"Missing or invalid amount",IF(E16&lt;0,"Missing or invalid amount","")))))))</x:f>
      </x:c>
      <x:c r="H16" s="2" t="str">
        <x:f>IF(A16="","",IF(F16&gt;1,"Duplicate",IF(G16&lt;&gt;"","Exception",IF(EXACT(D16,"completed"),"Completed","Cancelled"))))</x:f>
        <x:v>Completed</x:v>
      </x:c>
      <x:c r="I16" s="21" t="n">
        <x:f>IF(A16="","",IF(H16="Completed",E16,0))</x:f>
        <x:v>100</x:v>
      </x:c>
      <x:c r="K16" s="28" t="n">
        <x:f>IF(A16="","",SUM(IF(AND(EXACT(B16,B7),EXACT(C16,C7),EXACT(D16,D7),EXACT(E16,E7),ISNUMBER(E16)=ISNUMBER(E7)),1,0),IF(AND(EXACT(B16,B8),EXACT(C16,C8),EXACT(D16,D8),EXACT(E16,E8),ISNUMBER(E16)=ISNUMBER(E8)),1,0),IF(AND(EXACT(B16,B9),EXACT(C16,C9),EXACT(D16,D9),EXACT(E16,E9),ISNUMBER(E16)=ISNUMBER(E9)),1,0),IF(AND(EXACT(B16,B10),EXACT(C16,C10),EXACT(D16,D10),EXACT(E16,E10),ISNUMBER(E16)=ISNUMBER(E10)),1,0),IF(AND(EXACT(B16,B11),EXACT(C16,C11),EXACT(D16,D11),EXACT(E16,E11),ISNUMBER(E16)=ISNUMBER(E11)),1,0),IF(AND(EXACT(B16,B12),EXACT(C16,C12),EXACT(D16,D12),EXACT(E16,E12),ISNUMBER(E16)=ISNUMBER(E12)),1,0),IF(AND(EXACT(B16,B13),EXACT(C16,C13),EXACT(D16,D13),EXACT(E16,E13),ISNUMBER(E16)=ISNUMBER(E13)),1,0),IF(AND(EXACT(B16,B14),EXACT(C16,C14),EXACT(D16,D14),EXACT(E16,E14),ISNUMBER(E16)=ISNUMBER(E14)),1,0),IF(AND(EXACT(B16,B15),EXACT(C16,C15),EXACT(D16,D15),EXACT(E16,E15),ISNUMBER(E16)=ISNUMBER(E15)),1,0),IF(AND(EXACT(B16,B16),EXACT(C16,C16),EXACT(D16,D16),EXACT(E16,E16),ISNUMBER(E16)=ISNUMBER(E16)),1,0)))</x:f>
        <x:v>1</x:v>
      </x:c>
      <x:c r="L16" s="28" t="n">
        <x:f>IF(A16="","",0)</x:f>
        <x:v>0</x:v>
      </x:c>
      <x:c r="M16" s="28" t="n">
        <x:f>IF(A16="","",0)</x:f>
        <x:v>0</x:v>
      </x:c>
      <x:c r="N16" s="28" t="n">
        <x:f>IF(A16="","",0)</x:f>
        <x:v>0</x:v>
      </x:c>
      <x:c r="O16" s="28" t="n">
        <x:f>IF(A16="","",0)</x:f>
        <x:v>0</x:v>
      </x:c>
      <x:c r="P16" s="28" t="n">
        <x:f>IF(A16="","",0)</x:f>
        <x:v>0</x:v>
      </x:c>
      <x:c r="Q16" s="28" t="n">
        <x:f>IF(A16="","",0)</x:f>
        <x:v>0</x:v>
      </x:c>
      <x:c r="R16" s="28" t="n">
        <x:f>IF(A16="","",0)</x:f>
        <x:v>0</x:v>
      </x:c>
      <x:c r="S16" s="28" t="n">
        <x:f>IF(A16="","",0)</x:f>
        <x:v>0</x:v>
      </x:c>
      <x:c r="T16" s="28" t="n">
        <x:f>IF(A16="","",0)</x:f>
        <x:v>0</x:v>
      </x:c>
    </x:row>
    <x:row r="17" ht="22" customHeight="1">
      <x:c r="A17" s="2" t="n">
        <x:f>IF(COUNTA('Input'!A17:D17)=0,"",ROW()-6)</x:f>
        <x:v>11</x:v>
      </x:c>
      <x:c r="B17" s="2" t="str">
        <x:f>IF(ISBLANK('Input'!A17),"",'Input'!A17)</x:f>
        <x:v>JOB-011</x:v>
      </x:c>
      <x:c r="C17" s="2" t="str">
        <x:f>IF(ISBLANK('Input'!B17),"",'Input'!B17)</x:f>
        <x:v>Sample customer 11</x:v>
      </x:c>
      <x:c r="D17" s="2" t="str">
        <x:f>IF(ISBLANK('Input'!C17),"",'Input'!C17)</x:f>
        <x:v>completed</x:v>
      </x:c>
      <x:c r="E17" s="21" t="n">
        <x:f>IF(ISBLANK('Input'!D17),"",'Input'!D17)</x:f>
        <x:v>150</x:v>
      </x:c>
      <x:c r="F17" s="2" t="n">
        <x:f>IF(A17="","",SUM(K17:T17))</x:f>
        <x:v>1</x:v>
      </x:c>
      <x:c r="G17" s="2" t="str">
        <x:f>IF(A17="","",IF(F17&gt;1,"Exact duplicate",IF(B17="","Missing job ID",IF(C17="","Missing customer",IF(NOT(OR(EXACT(D17,"completed"),EXACT(D17,"cancelled"))),"Missing or invalid status",IF(NOT(ISNUMBER(E17)),"Missing or invalid amount",IF(E17&lt;0,"Missing or invalid amount","")))))))</x:f>
      </x:c>
      <x:c r="H17" s="2" t="str">
        <x:f>IF(A17="","",IF(F17&gt;1,"Duplicate",IF(G17&lt;&gt;"","Exception",IF(EXACT(D17,"completed"),"Completed","Cancelled"))))</x:f>
        <x:v>Completed</x:v>
      </x:c>
      <x:c r="I17" s="21" t="n">
        <x:f>IF(A17="","",IF(H17="Completed",E17,0))</x:f>
        <x:v>150</x:v>
      </x:c>
      <x:c r="K17" s="28" t="n">
        <x:f>IF(A17="","",SUM(IF(AND(EXACT(B17,B7),EXACT(C17,C7),EXACT(D17,D7),EXACT(E17,E7),ISNUMBER(E17)=ISNUMBER(E7)),1,0),IF(AND(EXACT(B17,B8),EXACT(C17,C8),EXACT(D17,D8),EXACT(E17,E8),ISNUMBER(E17)=ISNUMBER(E8)),1,0),IF(AND(EXACT(B17,B9),EXACT(C17,C9),EXACT(D17,D9),EXACT(E17,E9),ISNUMBER(E17)=ISNUMBER(E9)),1,0),IF(AND(EXACT(B17,B10),EXACT(C17,C10),EXACT(D17,D10),EXACT(E17,E10),ISNUMBER(E17)=ISNUMBER(E10)),1,0),IF(AND(EXACT(B17,B11),EXACT(C17,C11),EXACT(D17,D11),EXACT(E17,E11),ISNUMBER(E17)=ISNUMBER(E11)),1,0),IF(AND(EXACT(B17,B12),EXACT(C17,C12),EXACT(D17,D12),EXACT(E17,E12),ISNUMBER(E17)=ISNUMBER(E12)),1,0),IF(AND(EXACT(B17,B13),EXACT(C17,C13),EXACT(D17,D13),EXACT(E17,E13),ISNUMBER(E17)=ISNUMBER(E13)),1,0),IF(AND(EXACT(B17,B14),EXACT(C17,C14),EXACT(D17,D14),EXACT(E17,E14),ISNUMBER(E17)=ISNUMBER(E14)),1,0),IF(AND(EXACT(B17,B15),EXACT(C17,C15),EXACT(D17,D15),EXACT(E17,E15),ISNUMBER(E17)=ISNUMBER(E15)),1,0),IF(AND(EXACT(B17,B16),EXACT(C17,C16),EXACT(D17,D16),EXACT(E17,E16),ISNUMBER(E17)=ISNUMBER(E16)),1,0),IF(AND(EXACT(B17,B17),EXACT(C17,C17),EXACT(D17,D17),EXACT(E17,E17),ISNUMBER(E17)=ISNUMBER(E17)),1,0)))</x:f>
        <x:v>1</x:v>
      </x:c>
      <x:c r="L17" s="28" t="n">
        <x:f>IF(A17="","",0)</x:f>
        <x:v>0</x:v>
      </x:c>
      <x:c r="M17" s="28" t="n">
        <x:f>IF(A17="","",0)</x:f>
        <x:v>0</x:v>
      </x:c>
      <x:c r="N17" s="28" t="n">
        <x:f>IF(A17="","",0)</x:f>
        <x:v>0</x:v>
      </x:c>
      <x:c r="O17" s="28" t="n">
        <x:f>IF(A17="","",0)</x:f>
        <x:v>0</x:v>
      </x:c>
      <x:c r="P17" s="28" t="n">
        <x:f>IF(A17="","",0)</x:f>
        <x:v>0</x:v>
      </x:c>
      <x:c r="Q17" s="28" t="n">
        <x:f>IF(A17="","",0)</x:f>
        <x:v>0</x:v>
      </x:c>
      <x:c r="R17" s="28" t="n">
        <x:f>IF(A17="","",0)</x:f>
        <x:v>0</x:v>
      </x:c>
      <x:c r="S17" s="28" t="n">
        <x:f>IF(A17="","",0)</x:f>
        <x:v>0</x:v>
      </x:c>
      <x:c r="T17" s="28" t="n">
        <x:f>IF(A17="","",0)</x:f>
        <x:v>0</x:v>
      </x:c>
    </x:row>
    <x:row r="18" ht="22" customHeight="1">
      <x:c r="A18" s="2" t="n">
        <x:f>IF(COUNTA('Input'!A18:D18)=0,"",ROW()-6)</x:f>
        <x:v>12</x:v>
      </x:c>
      <x:c r="B18" s="2" t="str">
        <x:f>IF(ISBLANK('Input'!A18),"",'Input'!A18)</x:f>
        <x:v>JOB-012</x:v>
      </x:c>
      <x:c r="C18" s="2" t="str">
        <x:f>IF(ISBLANK('Input'!B18),"",'Input'!B18)</x:f>
        <x:v>Sample customer 12</x:v>
      </x:c>
      <x:c r="D18" s="2" t="str">
        <x:f>IF(ISBLANK('Input'!C18),"",'Input'!C18)</x:f>
        <x:v>completed</x:v>
      </x:c>
      <x:c r="E18" s="21" t="n">
        <x:f>IF(ISBLANK('Input'!D18),"",'Input'!D18)</x:f>
        <x:v>150</x:v>
      </x:c>
      <x:c r="F18" s="2" t="n">
        <x:f>IF(A18="","",SUM(K18:T18))</x:f>
        <x:v>1</x:v>
      </x:c>
      <x:c r="G18" s="2" t="str">
        <x:f>IF(A18="","",IF(F18&gt;1,"Exact duplicate",IF(B18="","Missing job ID",IF(C18="","Missing customer",IF(NOT(OR(EXACT(D18,"completed"),EXACT(D18,"cancelled"))),"Missing or invalid status",IF(NOT(ISNUMBER(E18)),"Missing or invalid amount",IF(E18&lt;0,"Missing or invalid amount","")))))))</x:f>
      </x:c>
      <x:c r="H18" s="2" t="str">
        <x:f>IF(A18="","",IF(F18&gt;1,"Duplicate",IF(G18&lt;&gt;"","Exception",IF(EXACT(D18,"completed"),"Completed","Cancelled"))))</x:f>
        <x:v>Completed</x:v>
      </x:c>
      <x:c r="I18" s="21" t="n">
        <x:f>IF(A18="","",IF(H18="Completed",E18,0))</x:f>
        <x:v>150</x:v>
      </x:c>
      <x:c r="K18" s="28" t="n">
        <x:f>IF(A18="","",SUM(IF(AND(EXACT(B18,B7),EXACT(C18,C7),EXACT(D18,D7),EXACT(E18,E7),ISNUMBER(E18)=ISNUMBER(E7)),1,0),IF(AND(EXACT(B18,B8),EXACT(C18,C8),EXACT(D18,D8),EXACT(E18,E8),ISNUMBER(E18)=ISNUMBER(E8)),1,0),IF(AND(EXACT(B18,B9),EXACT(C18,C9),EXACT(D18,D9),EXACT(E18,E9),ISNUMBER(E18)=ISNUMBER(E9)),1,0),IF(AND(EXACT(B18,B10),EXACT(C18,C10),EXACT(D18,D10),EXACT(E18,E10),ISNUMBER(E18)=ISNUMBER(E10)),1,0),IF(AND(EXACT(B18,B11),EXACT(C18,C11),EXACT(D18,D11),EXACT(E18,E11),ISNUMBER(E18)=ISNUMBER(E11)),1,0),IF(AND(EXACT(B18,B12),EXACT(C18,C12),EXACT(D18,D12),EXACT(E18,E12),ISNUMBER(E18)=ISNUMBER(E12)),1,0),IF(AND(EXACT(B18,B13),EXACT(C18,C13),EXACT(D18,D13),EXACT(E18,E13),ISNUMBER(E18)=ISNUMBER(E13)),1,0),IF(AND(EXACT(B18,B14),EXACT(C18,C14),EXACT(D18,D14),EXACT(E18,E14),ISNUMBER(E18)=ISNUMBER(E14)),1,0),IF(AND(EXACT(B18,B15),EXACT(C18,C15),EXACT(D18,D15),EXACT(E18,E15),ISNUMBER(E18)=ISNUMBER(E15)),1,0),IF(AND(EXACT(B18,B16),EXACT(C18,C16),EXACT(D18,D16),EXACT(E18,E16),ISNUMBER(E18)=ISNUMBER(E16)),1,0),IF(AND(EXACT(B18,B17),EXACT(C18,C17),EXACT(D18,D17),EXACT(E18,E17),ISNUMBER(E18)=ISNUMBER(E17)),1,0),IF(AND(EXACT(B18,B18),EXACT(C18,C18),EXACT(D18,D18),EXACT(E18,E18),ISNUMBER(E18)=ISNUMBER(E18)),1,0)))</x:f>
        <x:v>1</x:v>
      </x:c>
      <x:c r="L18" s="28" t="n">
        <x:f>IF(A18="","",0)</x:f>
        <x:v>0</x:v>
      </x:c>
      <x:c r="M18" s="28" t="n">
        <x:f>IF(A18="","",0)</x:f>
        <x:v>0</x:v>
      </x:c>
      <x:c r="N18" s="28" t="n">
        <x:f>IF(A18="","",0)</x:f>
        <x:v>0</x:v>
      </x:c>
      <x:c r="O18" s="28" t="n">
        <x:f>IF(A18="","",0)</x:f>
        <x:v>0</x:v>
      </x:c>
      <x:c r="P18" s="28" t="n">
        <x:f>IF(A18="","",0)</x:f>
        <x:v>0</x:v>
      </x:c>
      <x:c r="Q18" s="28" t="n">
        <x:f>IF(A18="","",0)</x:f>
        <x:v>0</x:v>
      </x:c>
      <x:c r="R18" s="28" t="n">
        <x:f>IF(A18="","",0)</x:f>
        <x:v>0</x:v>
      </x:c>
      <x:c r="S18" s="28" t="n">
        <x:f>IF(A18="","",0)</x:f>
        <x:v>0</x:v>
      </x:c>
      <x:c r="T18" s="28" t="n">
        <x:f>IF(A18="","",0)</x:f>
        <x:v>0</x:v>
      </x:c>
    </x:row>
    <x:row r="19" ht="22" customHeight="1">
      <x:c r="A19" s="2" t="n">
        <x:f>IF(COUNTA('Input'!A19:D19)=0,"",ROW()-6)</x:f>
        <x:v>13</x:v>
      </x:c>
      <x:c r="B19" s="2" t="str">
        <x:f>IF(ISBLANK('Input'!A19),"",'Input'!A19)</x:f>
        <x:v>JOB-013</x:v>
      </x:c>
      <x:c r="C19" s="2" t="str">
        <x:f>IF(ISBLANK('Input'!B19),"",'Input'!B19)</x:f>
        <x:v>Sample customer 13</x:v>
      </x:c>
      <x:c r="D19" s="2" t="str">
        <x:f>IF(ISBLANK('Input'!C19),"",'Input'!C19)</x:f>
        <x:v>completed</x:v>
      </x:c>
      <x:c r="E19" s="21" t="n">
        <x:f>IF(ISBLANK('Input'!D19),"",'Input'!D19)</x:f>
        <x:v>150</x:v>
      </x:c>
      <x:c r="F19" s="2" t="n">
        <x:f>IF(A19="","",SUM(K19:T19))</x:f>
        <x:v>1</x:v>
      </x:c>
      <x:c r="G19" s="2" t="str">
        <x:f>IF(A19="","",IF(F19&gt;1,"Exact duplicate",IF(B19="","Missing job ID",IF(C19="","Missing customer",IF(NOT(OR(EXACT(D19,"completed"),EXACT(D19,"cancelled"))),"Missing or invalid status",IF(NOT(ISNUMBER(E19)),"Missing or invalid amount",IF(E19&lt;0,"Missing or invalid amount","")))))))</x:f>
      </x:c>
      <x:c r="H19" s="2" t="str">
        <x:f>IF(A19="","",IF(F19&gt;1,"Duplicate",IF(G19&lt;&gt;"","Exception",IF(EXACT(D19,"completed"),"Completed","Cancelled"))))</x:f>
        <x:v>Completed</x:v>
      </x:c>
      <x:c r="I19" s="21" t="n">
        <x:f>IF(A19="","",IF(H19="Completed",E19,0))</x:f>
        <x:v>150</x:v>
      </x:c>
      <x:c r="K19" s="28" t="n">
        <x:f>IF(A19="","",SUM(IF(AND(EXACT(B19,B7),EXACT(C19,C7),EXACT(D19,D7),EXACT(E19,E7),ISNUMBER(E19)=ISNUMBER(E7)),1,0),IF(AND(EXACT(B19,B8),EXACT(C19,C8),EXACT(D19,D8),EXACT(E19,E8),ISNUMBER(E19)=ISNUMBER(E8)),1,0),IF(AND(EXACT(B19,B9),EXACT(C19,C9),EXACT(D19,D9),EXACT(E19,E9),ISNUMBER(E19)=ISNUMBER(E9)),1,0),IF(AND(EXACT(B19,B10),EXACT(C19,C10),EXACT(D19,D10),EXACT(E19,E10),ISNUMBER(E19)=ISNUMBER(E10)),1,0),IF(AND(EXACT(B19,B11),EXACT(C19,C11),EXACT(D19,D11),EXACT(E19,E11),ISNUMBER(E19)=ISNUMBER(E11)),1,0),IF(AND(EXACT(B19,B12),EXACT(C19,C12),EXACT(D19,D12),EXACT(E19,E12),ISNUMBER(E19)=ISNUMBER(E12)),1,0),IF(AND(EXACT(B19,B13),EXACT(C19,C13),EXACT(D19,D13),EXACT(E19,E13),ISNUMBER(E19)=ISNUMBER(E13)),1,0),IF(AND(EXACT(B19,B14),EXACT(C19,C14),EXACT(D19,D14),EXACT(E19,E14),ISNUMBER(E19)=ISNUMBER(E14)),1,0),IF(AND(EXACT(B19,B15),EXACT(C19,C15),EXACT(D19,D15),EXACT(E19,E15),ISNUMBER(E19)=ISNUMBER(E15)),1,0),IF(AND(EXACT(B19,B16),EXACT(C19,C16),EXACT(D19,D16),EXACT(E19,E16),ISNUMBER(E19)=ISNUMBER(E16)),1,0),IF(AND(EXACT(B19,B17),EXACT(C19,C17),EXACT(D19,D17),EXACT(E19,E17),ISNUMBER(E19)=ISNUMBER(E17)),1,0),IF(AND(EXACT(B19,B18),EXACT(C19,C18),EXACT(D19,D18),EXACT(E19,E18),ISNUMBER(E19)=ISNUMBER(E18)),1,0),IF(AND(EXACT(B19,B19),EXACT(C19,C19),EXACT(D19,D19),EXACT(E19,E19),ISNUMBER(E19)=ISNUMBER(E19)),1,0)))</x:f>
        <x:v>1</x:v>
      </x:c>
      <x:c r="L19" s="28" t="n">
        <x:f>IF(A19="","",0)</x:f>
        <x:v>0</x:v>
      </x:c>
      <x:c r="M19" s="28" t="n">
        <x:f>IF(A19="","",0)</x:f>
        <x:v>0</x:v>
      </x:c>
      <x:c r="N19" s="28" t="n">
        <x:f>IF(A19="","",0)</x:f>
        <x:v>0</x:v>
      </x:c>
      <x:c r="O19" s="28" t="n">
        <x:f>IF(A19="","",0)</x:f>
        <x:v>0</x:v>
      </x:c>
      <x:c r="P19" s="28" t="n">
        <x:f>IF(A19="","",0)</x:f>
        <x:v>0</x:v>
      </x:c>
      <x:c r="Q19" s="28" t="n">
        <x:f>IF(A19="","",0)</x:f>
        <x:v>0</x:v>
      </x:c>
      <x:c r="R19" s="28" t="n">
        <x:f>IF(A19="","",0)</x:f>
        <x:v>0</x:v>
      </x:c>
      <x:c r="S19" s="28" t="n">
        <x:f>IF(A19="","",0)</x:f>
        <x:v>0</x:v>
      </x:c>
      <x:c r="T19" s="28" t="n">
        <x:f>IF(A19="","",0)</x:f>
        <x:v>0</x:v>
      </x:c>
    </x:row>
    <x:row r="20" ht="22" customHeight="1">
      <x:c r="A20" s="2" t="n">
        <x:f>IF(COUNTA('Input'!A20:D20)=0,"",ROW()-6)</x:f>
        <x:v>14</x:v>
      </x:c>
      <x:c r="B20" s="2" t="str">
        <x:f>IF(ISBLANK('Input'!A20),"",'Input'!A20)</x:f>
        <x:v>JOB-014</x:v>
      </x:c>
      <x:c r="C20" s="2" t="str">
        <x:f>IF(ISBLANK('Input'!B20),"",'Input'!B20)</x:f>
        <x:v>Sample customer 14</x:v>
      </x:c>
      <x:c r="D20" s="2" t="str">
        <x:f>IF(ISBLANK('Input'!C20),"",'Input'!C20)</x:f>
        <x:v>completed</x:v>
      </x:c>
      <x:c r="E20" s="21" t="n">
        <x:f>IF(ISBLANK('Input'!D20),"",'Input'!D20)</x:f>
        <x:v>150</x:v>
      </x:c>
      <x:c r="F20" s="2" t="n">
        <x:f>IF(A20="","",SUM(K20:T20))</x:f>
        <x:v>1</x:v>
      </x:c>
      <x:c r="G20" s="2" t="str">
        <x:f>IF(A20="","",IF(F20&gt;1,"Exact duplicate",IF(B20="","Missing job ID",IF(C20="","Missing customer",IF(NOT(OR(EXACT(D20,"completed"),EXACT(D20,"cancelled"))),"Missing or invalid status",IF(NOT(ISNUMBER(E20)),"Missing or invalid amount",IF(E20&lt;0,"Missing or invalid amount","")))))))</x:f>
      </x:c>
      <x:c r="H20" s="2" t="str">
        <x:f>IF(A20="","",IF(F20&gt;1,"Duplicate",IF(G20&lt;&gt;"","Exception",IF(EXACT(D20,"completed"),"Completed","Cancelled"))))</x:f>
        <x:v>Completed</x:v>
      </x:c>
      <x:c r="I20" s="21" t="n">
        <x:f>IF(A20="","",IF(H20="Completed",E20,0))</x:f>
        <x:v>150</x:v>
      </x:c>
      <x:c r="K20" s="28" t="n">
        <x:f>IF(A20="","",SUM(IF(AND(EXACT(B20,B7),EXACT(C20,C7),EXACT(D20,D7),EXACT(E20,E7),ISNUMBER(E20)=ISNUMBER(E7)),1,0),IF(AND(EXACT(B20,B8),EXACT(C20,C8),EXACT(D20,D8),EXACT(E20,E8),ISNUMBER(E20)=ISNUMBER(E8)),1,0),IF(AND(EXACT(B20,B9),EXACT(C20,C9),EXACT(D20,D9),EXACT(E20,E9),ISNUMBER(E20)=ISNUMBER(E9)),1,0),IF(AND(EXACT(B20,B10),EXACT(C20,C10),EXACT(D20,D10),EXACT(E20,E10),ISNUMBER(E20)=ISNUMBER(E10)),1,0),IF(AND(EXACT(B20,B11),EXACT(C20,C11),EXACT(D20,D11),EXACT(E20,E11),ISNUMBER(E20)=ISNUMBER(E11)),1,0),IF(AND(EXACT(B20,B12),EXACT(C20,C12),EXACT(D20,D12),EXACT(E20,E12),ISNUMBER(E20)=ISNUMBER(E12)),1,0),IF(AND(EXACT(B20,B13),EXACT(C20,C13),EXACT(D20,D13),EXACT(E20,E13),ISNUMBER(E20)=ISNUMBER(E13)),1,0),IF(AND(EXACT(B20,B14),EXACT(C20,C14),EXACT(D20,D14),EXACT(E20,E14),ISNUMBER(E20)=ISNUMBER(E14)),1,0),IF(AND(EXACT(B20,B15),EXACT(C20,C15),EXACT(D20,D15),EXACT(E20,E15),ISNUMBER(E20)=ISNUMBER(E15)),1,0),IF(AND(EXACT(B20,B16),EXACT(C20,C16),EXACT(D20,D16),EXACT(E20,E16),ISNUMBER(E20)=ISNUMBER(E16)),1,0),IF(AND(EXACT(B20,B17),EXACT(C20,C17),EXACT(D20,D17),EXACT(E20,E17),ISNUMBER(E20)=ISNUMBER(E17)),1,0),IF(AND(EXACT(B20,B18),EXACT(C20,C18),EXACT(D20,D18),EXACT(E20,E18),ISNUMBER(E20)=ISNUMBER(E18)),1,0),IF(AND(EXACT(B20,B19),EXACT(C20,C19),EXACT(D20,D19),EXACT(E20,E19),ISNUMBER(E20)=ISNUMBER(E19)),1,0),IF(AND(EXACT(B20,B20),EXACT(C20,C20),EXACT(D20,D20),EXACT(E20,E20),ISNUMBER(E20)=ISNUMBER(E20)),1,0)))</x:f>
        <x:v>1</x:v>
      </x:c>
      <x:c r="L20" s="28" t="n">
        <x:f>IF(A20="","",0)</x:f>
        <x:v>0</x:v>
      </x:c>
      <x:c r="M20" s="28" t="n">
        <x:f>IF(A20="","",0)</x:f>
        <x:v>0</x:v>
      </x:c>
      <x:c r="N20" s="28" t="n">
        <x:f>IF(A20="","",0)</x:f>
        <x:v>0</x:v>
      </x:c>
      <x:c r="O20" s="28" t="n">
        <x:f>IF(A20="","",0)</x:f>
        <x:v>0</x:v>
      </x:c>
      <x:c r="P20" s="28" t="n">
        <x:f>IF(A20="","",0)</x:f>
        <x:v>0</x:v>
      </x:c>
      <x:c r="Q20" s="28" t="n">
        <x:f>IF(A20="","",0)</x:f>
        <x:v>0</x:v>
      </x:c>
      <x:c r="R20" s="28" t="n">
        <x:f>IF(A20="","",0)</x:f>
        <x:v>0</x:v>
      </x:c>
      <x:c r="S20" s="28" t="n">
        <x:f>IF(A20="","",0)</x:f>
        <x:v>0</x:v>
      </x:c>
      <x:c r="T20" s="28" t="n">
        <x:f>IF(A20="","",0)</x:f>
        <x:v>0</x:v>
      </x:c>
    </x:row>
    <x:row r="21" ht="22" customHeight="1">
      <x:c r="A21" s="2" t="n">
        <x:f>IF(COUNTA('Input'!A21:D21)=0,"",ROW()-6)</x:f>
        <x:v>15</x:v>
      </x:c>
      <x:c r="B21" s="2" t="str">
        <x:f>IF(ISBLANK('Input'!A21),"",'Input'!A21)</x:f>
        <x:v>JOB-015</x:v>
      </x:c>
      <x:c r="C21" s="2" t="str">
        <x:f>IF(ISBLANK('Input'!B21),"",'Input'!B21)</x:f>
        <x:v>Sample customer 15</x:v>
      </x:c>
      <x:c r="D21" s="2" t="str">
        <x:f>IF(ISBLANK('Input'!C21),"",'Input'!C21)</x:f>
        <x:v>completed</x:v>
      </x:c>
      <x:c r="E21" s="21" t="n">
        <x:f>IF(ISBLANK('Input'!D21),"",'Input'!D21)</x:f>
        <x:v>150</x:v>
      </x:c>
      <x:c r="F21" s="2" t="n">
        <x:f>IF(A21="","",SUM(K21:T21))</x:f>
        <x:v>1</x:v>
      </x:c>
      <x:c r="G21" s="2" t="str">
        <x:f>IF(A21="","",IF(F21&gt;1,"Exact duplicate",IF(B21="","Missing job ID",IF(C21="","Missing customer",IF(NOT(OR(EXACT(D21,"completed"),EXACT(D21,"cancelled"))),"Missing or invalid status",IF(NOT(ISNUMBER(E21)),"Missing or invalid amount",IF(E21&lt;0,"Missing or invalid amount","")))))))</x:f>
      </x:c>
      <x:c r="H21" s="2" t="str">
        <x:f>IF(A21="","",IF(F21&gt;1,"Duplicate",IF(G21&lt;&gt;"","Exception",IF(EXACT(D21,"completed"),"Completed","Cancelled"))))</x:f>
        <x:v>Completed</x:v>
      </x:c>
      <x:c r="I21" s="21" t="n">
        <x:f>IF(A21="","",IF(H21="Completed",E21,0))</x:f>
        <x:v>150</x:v>
      </x:c>
      <x:c r="K21" s="28" t="n">
        <x:f>IF(A21="","",SUM(IF(AND(EXACT(B21,B7),EXACT(C21,C7),EXACT(D21,D7),EXACT(E21,E7),ISNUMBER(E21)=ISNUMBER(E7)),1,0),IF(AND(EXACT(B21,B8),EXACT(C21,C8),EXACT(D21,D8),EXACT(E21,E8),ISNUMBER(E21)=ISNUMBER(E8)),1,0),IF(AND(EXACT(B21,B9),EXACT(C21,C9),EXACT(D21,D9),EXACT(E21,E9),ISNUMBER(E21)=ISNUMBER(E9)),1,0),IF(AND(EXACT(B21,B10),EXACT(C21,C10),EXACT(D21,D10),EXACT(E21,E10),ISNUMBER(E21)=ISNUMBER(E10)),1,0),IF(AND(EXACT(B21,B11),EXACT(C21,C11),EXACT(D21,D11),EXACT(E21,E11),ISNUMBER(E21)=ISNUMBER(E11)),1,0),IF(AND(EXACT(B21,B12),EXACT(C21,C12),EXACT(D21,D12),EXACT(E21,E12),ISNUMBER(E21)=ISNUMBER(E12)),1,0),IF(AND(EXACT(B21,B13),EXACT(C21,C13),EXACT(D21,D13),EXACT(E21,E13),ISNUMBER(E21)=ISNUMBER(E13)),1,0),IF(AND(EXACT(B21,B14),EXACT(C21,C14),EXACT(D21,D14),EXACT(E21,E14),ISNUMBER(E21)=ISNUMBER(E14)),1,0),IF(AND(EXACT(B21,B15),EXACT(C21,C15),EXACT(D21,D15),EXACT(E21,E15),ISNUMBER(E21)=ISNUMBER(E15)),1,0),IF(AND(EXACT(B21,B16),EXACT(C21,C16),EXACT(D21,D16),EXACT(E21,E16),ISNUMBER(E21)=ISNUMBER(E16)),1,0),IF(AND(EXACT(B21,B17),EXACT(C21,C17),EXACT(D21,D17),EXACT(E21,E17),ISNUMBER(E21)=ISNUMBER(E17)),1,0),IF(AND(EXACT(B21,B18),EXACT(C21,C18),EXACT(D21,D18),EXACT(E21,E18),ISNUMBER(E21)=ISNUMBER(E18)),1,0),IF(AND(EXACT(B21,B19),EXACT(C21,C19),EXACT(D21,D19),EXACT(E21,E19),ISNUMBER(E21)=ISNUMBER(E19)),1,0),IF(AND(EXACT(B21,B20),EXACT(C21,C20),EXACT(D21,D20),EXACT(E21,E20),ISNUMBER(E21)=ISNUMBER(E20)),1,0),IF(AND(EXACT(B21,B21),EXACT(C21,C21),EXACT(D21,D21),EXACT(E21,E21),ISNUMBER(E21)=ISNUMBER(E21)),1,0)))</x:f>
        <x:v>1</x:v>
      </x:c>
      <x:c r="L21" s="28" t="n">
        <x:f>IF(A21="","",0)</x:f>
        <x:v>0</x:v>
      </x:c>
      <x:c r="M21" s="28" t="n">
        <x:f>IF(A21="","",0)</x:f>
        <x:v>0</x:v>
      </x:c>
      <x:c r="N21" s="28" t="n">
        <x:f>IF(A21="","",0)</x:f>
        <x:v>0</x:v>
      </x:c>
      <x:c r="O21" s="28" t="n">
        <x:f>IF(A21="","",0)</x:f>
        <x:v>0</x:v>
      </x:c>
      <x:c r="P21" s="28" t="n">
        <x:f>IF(A21="","",0)</x:f>
        <x:v>0</x:v>
      </x:c>
      <x:c r="Q21" s="28" t="n">
        <x:f>IF(A21="","",0)</x:f>
        <x:v>0</x:v>
      </x:c>
      <x:c r="R21" s="28" t="n">
        <x:f>IF(A21="","",0)</x:f>
        <x:v>0</x:v>
      </x:c>
      <x:c r="S21" s="28" t="n">
        <x:f>IF(A21="","",0)</x:f>
        <x:v>0</x:v>
      </x:c>
      <x:c r="T21" s="28" t="n">
        <x:f>IF(A21="","",0)</x:f>
        <x:v>0</x:v>
      </x:c>
    </x:row>
    <x:row r="22" ht="22" customHeight="1">
      <x:c r="A22" s="2" t="n">
        <x:f>IF(COUNTA('Input'!A22:D22)=0,"",ROW()-6)</x:f>
        <x:v>16</x:v>
      </x:c>
      <x:c r="B22" s="2" t="str">
        <x:f>IF(ISBLANK('Input'!A22),"",'Input'!A22)</x:f>
        <x:v>JOB-016</x:v>
      </x:c>
      <x:c r="C22" s="2" t="str">
        <x:f>IF(ISBLANK('Input'!B22),"",'Input'!B22)</x:f>
        <x:v>Sample customer 16</x:v>
      </x:c>
      <x:c r="D22" s="2" t="str">
        <x:f>IF(ISBLANK('Input'!C22),"",'Input'!C22)</x:f>
        <x:v>completed</x:v>
      </x:c>
      <x:c r="E22" s="21" t="n">
        <x:f>IF(ISBLANK('Input'!D22),"",'Input'!D22)</x:f>
        <x:v>150</x:v>
      </x:c>
      <x:c r="F22" s="2" t="n">
        <x:f>IF(A22="","",SUM(K22:T22))</x:f>
        <x:v>1</x:v>
      </x:c>
      <x:c r="G22" s="2" t="str">
        <x:f>IF(A22="","",IF(F22&gt;1,"Exact duplicate",IF(B22="","Missing job ID",IF(C22="","Missing customer",IF(NOT(OR(EXACT(D22,"completed"),EXACT(D22,"cancelled"))),"Missing or invalid status",IF(NOT(ISNUMBER(E22)),"Missing or invalid amount",IF(E22&lt;0,"Missing or invalid amount","")))))))</x:f>
      </x:c>
      <x:c r="H22" s="2" t="str">
        <x:f>IF(A22="","",IF(F22&gt;1,"Duplicate",IF(G22&lt;&gt;"","Exception",IF(EXACT(D22,"completed"),"Completed","Cancelled"))))</x:f>
        <x:v>Completed</x:v>
      </x:c>
      <x:c r="I22" s="21" t="n">
        <x:f>IF(A22="","",IF(H22="Completed",E22,0))</x:f>
        <x:v>150</x:v>
      </x:c>
      <x:c r="K22" s="28" t="n">
        <x:f>IF(A22="","",SUM(IF(AND(EXACT(B22,B7),EXACT(C22,C7),EXACT(D22,D7),EXACT(E22,E7),ISNUMBER(E22)=ISNUMBER(E7)),1,0),IF(AND(EXACT(B22,B8),EXACT(C22,C8),EXACT(D22,D8),EXACT(E22,E8),ISNUMBER(E22)=ISNUMBER(E8)),1,0),IF(AND(EXACT(B22,B9),EXACT(C22,C9),EXACT(D22,D9),EXACT(E22,E9),ISNUMBER(E22)=ISNUMBER(E9)),1,0),IF(AND(EXACT(B22,B10),EXACT(C22,C10),EXACT(D22,D10),EXACT(E22,E10),ISNUMBER(E22)=ISNUMBER(E10)),1,0),IF(AND(EXACT(B22,B11),EXACT(C22,C11),EXACT(D22,D11),EXACT(E22,E11),ISNUMBER(E22)=ISNUMBER(E11)),1,0),IF(AND(EXACT(B22,B12),EXACT(C22,C12),EXACT(D22,D12),EXACT(E22,E12),ISNUMBER(E22)=ISNUMBER(E12)),1,0),IF(AND(EXACT(B22,B13),EXACT(C22,C13),EXACT(D22,D13),EXACT(E22,E13),ISNUMBER(E22)=ISNUMBER(E13)),1,0),IF(AND(EXACT(B22,B14),EXACT(C22,C14),EXACT(D22,D14),EXACT(E22,E14),ISNUMBER(E22)=ISNUMBER(E14)),1,0),IF(AND(EXACT(B22,B15),EXACT(C22,C15),EXACT(D22,D15),EXACT(E22,E15),ISNUMBER(E22)=ISNUMBER(E15)),1,0),IF(AND(EXACT(B22,B16),EXACT(C22,C16),EXACT(D22,D16),EXACT(E22,E16),ISNUMBER(E22)=ISNUMBER(E16)),1,0),IF(AND(EXACT(B22,B17),EXACT(C22,C17),EXACT(D22,D17),EXACT(E22,E17),ISNUMBER(E22)=ISNUMBER(E17)),1,0),IF(AND(EXACT(B22,B18),EXACT(C22,C18),EXACT(D22,D18),EXACT(E22,E18),ISNUMBER(E22)=ISNUMBER(E18)),1,0),IF(AND(EXACT(B22,B19),EXACT(C22,C19),EXACT(D22,D19),EXACT(E22,E19),ISNUMBER(E22)=ISNUMBER(E19)),1,0),IF(AND(EXACT(B22,B20),EXACT(C22,C20),EXACT(D22,D20),EXACT(E22,E20),ISNUMBER(E22)=ISNUMBER(E20)),1,0),IF(AND(EXACT(B22,B21),EXACT(C22,C21),EXACT(D22,D21),EXACT(E22,E21),ISNUMBER(E22)=ISNUMBER(E21)),1,0),IF(AND(EXACT(B22,B22),EXACT(C22,C22),EXACT(D22,D22),EXACT(E22,E22),ISNUMBER(E22)=ISNUMBER(E22)),1,0)))</x:f>
        <x:v>1</x:v>
      </x:c>
      <x:c r="L22" s="28" t="n">
        <x:f>IF(A22="","",0)</x:f>
        <x:v>0</x:v>
      </x:c>
      <x:c r="M22" s="28" t="n">
        <x:f>IF(A22="","",0)</x:f>
        <x:v>0</x:v>
      </x:c>
      <x:c r="N22" s="28" t="n">
        <x:f>IF(A22="","",0)</x:f>
        <x:v>0</x:v>
      </x:c>
      <x:c r="O22" s="28" t="n">
        <x:f>IF(A22="","",0)</x:f>
        <x:v>0</x:v>
      </x:c>
      <x:c r="P22" s="28" t="n">
        <x:f>IF(A22="","",0)</x:f>
        <x:v>0</x:v>
      </x:c>
      <x:c r="Q22" s="28" t="n">
        <x:f>IF(A22="","",0)</x:f>
        <x:v>0</x:v>
      </x:c>
      <x:c r="R22" s="28" t="n">
        <x:f>IF(A22="","",0)</x:f>
        <x:v>0</x:v>
      </x:c>
      <x:c r="S22" s="28" t="n">
        <x:f>IF(A22="","",0)</x:f>
        <x:v>0</x:v>
      </x:c>
      <x:c r="T22" s="28" t="n">
        <x:f>IF(A22="","",0)</x:f>
        <x:v>0</x:v>
      </x:c>
    </x:row>
    <x:row r="23" ht="22" customHeight="1">
      <x:c r="A23" s="2" t="n">
        <x:f>IF(COUNTA('Input'!A23:D23)=0,"",ROW()-6)</x:f>
        <x:v>17</x:v>
      </x:c>
      <x:c r="B23" s="2" t="str">
        <x:f>IF(ISBLANK('Input'!A23),"",'Input'!A23)</x:f>
        <x:v>JOB-017</x:v>
      </x:c>
      <x:c r="C23" s="2" t="str">
        <x:f>IF(ISBLANK('Input'!B23),"",'Input'!B23)</x:f>
        <x:v>Sample customer 17</x:v>
      </x:c>
      <x:c r="D23" s="2" t="str">
        <x:f>IF(ISBLANK('Input'!C23),"",'Input'!C23)</x:f>
        <x:v>completed</x:v>
      </x:c>
      <x:c r="E23" s="21" t="n">
        <x:f>IF(ISBLANK('Input'!D23),"",'Input'!D23)</x:f>
        <x:v>150</x:v>
      </x:c>
      <x:c r="F23" s="2" t="n">
        <x:f>IF(A23="","",SUM(K23:T23))</x:f>
        <x:v>1</x:v>
      </x:c>
      <x:c r="G23" s="2" t="str">
        <x:f>IF(A23="","",IF(F23&gt;1,"Exact duplicate",IF(B23="","Missing job ID",IF(C23="","Missing customer",IF(NOT(OR(EXACT(D23,"completed"),EXACT(D23,"cancelled"))),"Missing or invalid status",IF(NOT(ISNUMBER(E23)),"Missing or invalid amount",IF(E23&lt;0,"Missing or invalid amount","")))))))</x:f>
      </x:c>
      <x:c r="H23" s="2" t="str">
        <x:f>IF(A23="","",IF(F23&gt;1,"Duplicate",IF(G23&lt;&gt;"","Exception",IF(EXACT(D23,"completed"),"Completed","Cancelled"))))</x:f>
        <x:v>Completed</x:v>
      </x:c>
      <x:c r="I23" s="21" t="n">
        <x:f>IF(A23="","",IF(H23="Completed",E23,0))</x:f>
        <x:v>150</x:v>
      </x:c>
      <x:c r="K23" s="28" t="n">
        <x:f>IF(A23="","",SUM(IF(AND(EXACT(B23,B7),EXACT(C23,C7),EXACT(D23,D7),EXACT(E23,E7),ISNUMBER(E23)=ISNUMBER(E7)),1,0),IF(AND(EXACT(B23,B8),EXACT(C23,C8),EXACT(D23,D8),EXACT(E23,E8),ISNUMBER(E23)=ISNUMBER(E8)),1,0),IF(AND(EXACT(B23,B9),EXACT(C23,C9),EXACT(D23,D9),EXACT(E23,E9),ISNUMBER(E23)=ISNUMBER(E9)),1,0),IF(AND(EXACT(B23,B10),EXACT(C23,C10),EXACT(D23,D10),EXACT(E23,E10),ISNUMBER(E23)=ISNUMBER(E10)),1,0),IF(AND(EXACT(B23,B11),EXACT(C23,C11),EXACT(D23,D11),EXACT(E23,E11),ISNUMBER(E23)=ISNUMBER(E11)),1,0),IF(AND(EXACT(B23,B12),EXACT(C23,C12),EXACT(D23,D12),EXACT(E23,E12),ISNUMBER(E23)=ISNUMBER(E12)),1,0),IF(AND(EXACT(B23,B13),EXACT(C23,C13),EXACT(D23,D13),EXACT(E23,E13),ISNUMBER(E23)=ISNUMBER(E13)),1,0),IF(AND(EXACT(B23,B14),EXACT(C23,C14),EXACT(D23,D14),EXACT(E23,E14),ISNUMBER(E23)=ISNUMBER(E14)),1,0),IF(AND(EXACT(B23,B15),EXACT(C23,C15),EXACT(D23,D15),EXACT(E23,E15),ISNUMBER(E23)=ISNUMBER(E15)),1,0),IF(AND(EXACT(B23,B16),EXACT(C23,C16),EXACT(D23,D16),EXACT(E23,E16),ISNUMBER(E23)=ISNUMBER(E16)),1,0),IF(AND(EXACT(B23,B17),EXACT(C23,C17),EXACT(D23,D17),EXACT(E23,E17),ISNUMBER(E23)=ISNUMBER(E17)),1,0),IF(AND(EXACT(B23,B18),EXACT(C23,C18),EXACT(D23,D18),EXACT(E23,E18),ISNUMBER(E23)=ISNUMBER(E18)),1,0),IF(AND(EXACT(B23,B19),EXACT(C23,C19),EXACT(D23,D19),EXACT(E23,E19),ISNUMBER(E23)=ISNUMBER(E19)),1,0),IF(AND(EXACT(B23,B20),EXACT(C23,C20),EXACT(D23,D20),EXACT(E23,E20),ISNUMBER(E23)=ISNUMBER(E20)),1,0),IF(AND(EXACT(B23,B21),EXACT(C23,C21),EXACT(D23,D21),EXACT(E23,E21),ISNUMBER(E23)=ISNUMBER(E21)),1,0),IF(AND(EXACT(B23,B22),EXACT(C23,C22),EXACT(D23,D22),EXACT(E23,E22),ISNUMBER(E23)=ISNUMBER(E22)),1,0),IF(AND(EXACT(B23,B23),EXACT(C23,C23),EXACT(D23,D23),EXACT(E23,E23),ISNUMBER(E23)=ISNUMBER(E23)),1,0)))</x:f>
        <x:v>1</x:v>
      </x:c>
      <x:c r="L23" s="28" t="n">
        <x:f>IF(A23="","",0)</x:f>
        <x:v>0</x:v>
      </x:c>
      <x:c r="M23" s="28" t="n">
        <x:f>IF(A23="","",0)</x:f>
        <x:v>0</x:v>
      </x:c>
      <x:c r="N23" s="28" t="n">
        <x:f>IF(A23="","",0)</x:f>
        <x:v>0</x:v>
      </x:c>
      <x:c r="O23" s="28" t="n">
        <x:f>IF(A23="","",0)</x:f>
        <x:v>0</x:v>
      </x:c>
      <x:c r="P23" s="28" t="n">
        <x:f>IF(A23="","",0)</x:f>
        <x:v>0</x:v>
      </x:c>
      <x:c r="Q23" s="28" t="n">
        <x:f>IF(A23="","",0)</x:f>
        <x:v>0</x:v>
      </x:c>
      <x:c r="R23" s="28" t="n">
        <x:f>IF(A23="","",0)</x:f>
        <x:v>0</x:v>
      </x:c>
      <x:c r="S23" s="28" t="n">
        <x:f>IF(A23="","",0)</x:f>
        <x:v>0</x:v>
      </x:c>
      <x:c r="T23" s="28" t="n">
        <x:f>IF(A23="","",0)</x:f>
        <x:v>0</x:v>
      </x:c>
    </x:row>
    <x:row r="24" ht="22" customHeight="1">
      <x:c r="A24" s="2" t="n">
        <x:f>IF(COUNTA('Input'!A24:D24)=0,"",ROW()-6)</x:f>
        <x:v>18</x:v>
      </x:c>
      <x:c r="B24" s="2" t="str">
        <x:f>IF(ISBLANK('Input'!A24),"",'Input'!A24)</x:f>
        <x:v>JOB-018</x:v>
      </x:c>
      <x:c r="C24" s="2" t="str">
        <x:f>IF(ISBLANK('Input'!B24),"",'Input'!B24)</x:f>
        <x:v>Sample customer 18</x:v>
      </x:c>
      <x:c r="D24" s="2" t="str">
        <x:f>IF(ISBLANK('Input'!C24),"",'Input'!C24)</x:f>
        <x:v>completed</x:v>
      </x:c>
      <x:c r="E24" s="21" t="n">
        <x:f>IF(ISBLANK('Input'!D24),"",'Input'!D24)</x:f>
        <x:v>150</x:v>
      </x:c>
      <x:c r="F24" s="2" t="n">
        <x:f>IF(A24="","",SUM(K24:T24))</x:f>
        <x:v>1</x:v>
      </x:c>
      <x:c r="G24" s="2" t="str">
        <x:f>IF(A24="","",IF(F24&gt;1,"Exact duplicate",IF(B24="","Missing job ID",IF(C24="","Missing customer",IF(NOT(OR(EXACT(D24,"completed"),EXACT(D24,"cancelled"))),"Missing or invalid status",IF(NOT(ISNUMBER(E24)),"Missing or invalid amount",IF(E24&lt;0,"Missing or invalid amount","")))))))</x:f>
      </x:c>
      <x:c r="H24" s="2" t="str">
        <x:f>IF(A24="","",IF(F24&gt;1,"Duplicate",IF(G24&lt;&gt;"","Exception",IF(EXACT(D24,"completed"),"Completed","Cancelled"))))</x:f>
        <x:v>Completed</x:v>
      </x:c>
      <x:c r="I24" s="21" t="n">
        <x:f>IF(A24="","",IF(H24="Completed",E24,0))</x:f>
        <x:v>150</x:v>
      </x:c>
      <x:c r="K24" s="28" t="n">
        <x:f>IF(A24="","",SUM(IF(AND(EXACT(B24,B7),EXACT(C24,C7),EXACT(D24,D7),EXACT(E24,E7),ISNUMBER(E24)=ISNUMBER(E7)),1,0),IF(AND(EXACT(B24,B8),EXACT(C24,C8),EXACT(D24,D8),EXACT(E24,E8),ISNUMBER(E24)=ISNUMBER(E8)),1,0),IF(AND(EXACT(B24,B9),EXACT(C24,C9),EXACT(D24,D9),EXACT(E24,E9),ISNUMBER(E24)=ISNUMBER(E9)),1,0),IF(AND(EXACT(B24,B10),EXACT(C24,C10),EXACT(D24,D10),EXACT(E24,E10),ISNUMBER(E24)=ISNUMBER(E10)),1,0),IF(AND(EXACT(B24,B11),EXACT(C24,C11),EXACT(D24,D11),EXACT(E24,E11),ISNUMBER(E24)=ISNUMBER(E11)),1,0),IF(AND(EXACT(B24,B12),EXACT(C24,C12),EXACT(D24,D12),EXACT(E24,E12),ISNUMBER(E24)=ISNUMBER(E12)),1,0),IF(AND(EXACT(B24,B13),EXACT(C24,C13),EXACT(D24,D13),EXACT(E24,E13),ISNUMBER(E24)=ISNUMBER(E13)),1,0),IF(AND(EXACT(B24,B14),EXACT(C24,C14),EXACT(D24,D14),EXACT(E24,E14),ISNUMBER(E24)=ISNUMBER(E14)),1,0),IF(AND(EXACT(B24,B15),EXACT(C24,C15),EXACT(D24,D15),EXACT(E24,E15),ISNUMBER(E24)=ISNUMBER(E15)),1,0),IF(AND(EXACT(B24,B16),EXACT(C24,C16),EXACT(D24,D16),EXACT(E24,E16),ISNUMBER(E24)=ISNUMBER(E16)),1,0),IF(AND(EXACT(B24,B17),EXACT(C24,C17),EXACT(D24,D17),EXACT(E24,E17),ISNUMBER(E24)=ISNUMBER(E17)),1,0),IF(AND(EXACT(B24,B18),EXACT(C24,C18),EXACT(D24,D18),EXACT(E24,E18),ISNUMBER(E24)=ISNUMBER(E18)),1,0),IF(AND(EXACT(B24,B19),EXACT(C24,C19),EXACT(D24,D19),EXACT(E24,E19),ISNUMBER(E24)=ISNUMBER(E19)),1,0),IF(AND(EXACT(B24,B20),EXACT(C24,C20),EXACT(D24,D20),EXACT(E24,E20),ISNUMBER(E24)=ISNUMBER(E20)),1,0),IF(AND(EXACT(B24,B21),EXACT(C24,C21),EXACT(D24,D21),EXACT(E24,E21),ISNUMBER(E24)=ISNUMBER(E21)),1,0),IF(AND(EXACT(B24,B22),EXACT(C24,C22),EXACT(D24,D22),EXACT(E24,E22),ISNUMBER(E24)=ISNUMBER(E22)),1,0),IF(AND(EXACT(B24,B23),EXACT(C24,C23),EXACT(D24,D23),EXACT(E24,E23),ISNUMBER(E24)=ISNUMBER(E23)),1,0),IF(AND(EXACT(B24,B24),EXACT(C24,C24),EXACT(D24,D24),EXACT(E24,E24),ISNUMBER(E24)=ISNUMBER(E24)),1,0)))</x:f>
        <x:v>1</x:v>
      </x:c>
      <x:c r="L24" s="28" t="n">
        <x:f>IF(A24="","",0)</x:f>
        <x:v>0</x:v>
      </x:c>
      <x:c r="M24" s="28" t="n">
        <x:f>IF(A24="","",0)</x:f>
        <x:v>0</x:v>
      </x:c>
      <x:c r="N24" s="28" t="n">
        <x:f>IF(A24="","",0)</x:f>
        <x:v>0</x:v>
      </x:c>
      <x:c r="O24" s="28" t="n">
        <x:f>IF(A24="","",0)</x:f>
        <x:v>0</x:v>
      </x:c>
      <x:c r="P24" s="28" t="n">
        <x:f>IF(A24="","",0)</x:f>
        <x:v>0</x:v>
      </x:c>
      <x:c r="Q24" s="28" t="n">
        <x:f>IF(A24="","",0)</x:f>
        <x:v>0</x:v>
      </x:c>
      <x:c r="R24" s="28" t="n">
        <x:f>IF(A24="","",0)</x:f>
        <x:v>0</x:v>
      </x:c>
      <x:c r="S24" s="28" t="n">
        <x:f>IF(A24="","",0)</x:f>
        <x:v>0</x:v>
      </x:c>
      <x:c r="T24" s="28" t="n">
        <x:f>IF(A24="","",0)</x:f>
        <x:v>0</x:v>
      </x:c>
    </x:row>
    <x:row r="25" ht="22" customHeight="1">
      <x:c r="A25" s="2" t="n">
        <x:f>IF(COUNTA('Input'!A25:D25)=0,"",ROW()-6)</x:f>
        <x:v>19</x:v>
      </x:c>
      <x:c r="B25" s="2" t="str">
        <x:f>IF(ISBLANK('Input'!A25),"",'Input'!A25)</x:f>
        <x:v>JOB-019</x:v>
      </x:c>
      <x:c r="C25" s="2" t="str">
        <x:f>IF(ISBLANK('Input'!B25),"",'Input'!B25)</x:f>
        <x:v>Sample customer 19</x:v>
      </x:c>
      <x:c r="D25" s="2" t="str">
        <x:f>IF(ISBLANK('Input'!C25),"",'Input'!C25)</x:f>
        <x:v>completed</x:v>
      </x:c>
      <x:c r="E25" s="21" t="n">
        <x:f>IF(ISBLANK('Input'!D25),"",'Input'!D25)</x:f>
        <x:v>150</x:v>
      </x:c>
      <x:c r="F25" s="2" t="n">
        <x:f>IF(A25="","",SUM(K25:T25))</x:f>
        <x:v>1</x:v>
      </x:c>
      <x:c r="G25" s="2" t="str">
        <x:f>IF(A25="","",IF(F25&gt;1,"Exact duplicate",IF(B25="","Missing job ID",IF(C25="","Missing customer",IF(NOT(OR(EXACT(D25,"completed"),EXACT(D25,"cancelled"))),"Missing or invalid status",IF(NOT(ISNUMBER(E25)),"Missing or invalid amount",IF(E25&lt;0,"Missing or invalid amount","")))))))</x:f>
      </x:c>
      <x:c r="H25" s="2" t="str">
        <x:f>IF(A25="","",IF(F25&gt;1,"Duplicate",IF(G25&lt;&gt;"","Exception",IF(EXACT(D25,"completed"),"Completed","Cancelled"))))</x:f>
        <x:v>Completed</x:v>
      </x:c>
      <x:c r="I25" s="21" t="n">
        <x:f>IF(A25="","",IF(H25="Completed",E25,0))</x:f>
        <x:v>150</x:v>
      </x:c>
      <x:c r="K25" s="28" t="n">
        <x:f>IF(A25="","",SUM(IF(AND(EXACT(B25,B7),EXACT(C25,C7),EXACT(D25,D7),EXACT(E25,E7),ISNUMBER(E25)=ISNUMBER(E7)),1,0),IF(AND(EXACT(B25,B8),EXACT(C25,C8),EXACT(D25,D8),EXACT(E25,E8),ISNUMBER(E25)=ISNUMBER(E8)),1,0),IF(AND(EXACT(B25,B9),EXACT(C25,C9),EXACT(D25,D9),EXACT(E25,E9),ISNUMBER(E25)=ISNUMBER(E9)),1,0),IF(AND(EXACT(B25,B10),EXACT(C25,C10),EXACT(D25,D10),EXACT(E25,E10),ISNUMBER(E25)=ISNUMBER(E10)),1,0),IF(AND(EXACT(B25,B11),EXACT(C25,C11),EXACT(D25,D11),EXACT(E25,E11),ISNUMBER(E25)=ISNUMBER(E11)),1,0),IF(AND(EXACT(B25,B12),EXACT(C25,C12),EXACT(D25,D12),EXACT(E25,E12),ISNUMBER(E25)=ISNUMBER(E12)),1,0),IF(AND(EXACT(B25,B13),EXACT(C25,C13),EXACT(D25,D13),EXACT(E25,E13),ISNUMBER(E25)=ISNUMBER(E13)),1,0),IF(AND(EXACT(B25,B14),EXACT(C25,C14),EXACT(D25,D14),EXACT(E25,E14),ISNUMBER(E25)=ISNUMBER(E14)),1,0),IF(AND(EXACT(B25,B15),EXACT(C25,C15),EXACT(D25,D15),EXACT(E25,E15),ISNUMBER(E25)=ISNUMBER(E15)),1,0),IF(AND(EXACT(B25,B16),EXACT(C25,C16),EXACT(D25,D16),EXACT(E25,E16),ISNUMBER(E25)=ISNUMBER(E16)),1,0),IF(AND(EXACT(B25,B17),EXACT(C25,C17),EXACT(D25,D17),EXACT(E25,E17),ISNUMBER(E25)=ISNUMBER(E17)),1,0),IF(AND(EXACT(B25,B18),EXACT(C25,C18),EXACT(D25,D18),EXACT(E25,E18),ISNUMBER(E25)=ISNUMBER(E18)),1,0),IF(AND(EXACT(B25,B19),EXACT(C25,C19),EXACT(D25,D19),EXACT(E25,E19),ISNUMBER(E25)=ISNUMBER(E19)),1,0),IF(AND(EXACT(B25,B20),EXACT(C25,C20),EXACT(D25,D20),EXACT(E25,E20),ISNUMBER(E25)=ISNUMBER(E20)),1,0),IF(AND(EXACT(B25,B21),EXACT(C25,C21),EXACT(D25,D21),EXACT(E25,E21),ISNUMBER(E25)=ISNUMBER(E21)),1,0),IF(AND(EXACT(B25,B22),EXACT(C25,C22),EXACT(D25,D22),EXACT(E25,E22),ISNUMBER(E25)=ISNUMBER(E22)),1,0),IF(AND(EXACT(B25,B23),EXACT(C25,C23),EXACT(D25,D23),EXACT(E25,E23),ISNUMBER(E25)=ISNUMBER(E23)),1,0),IF(AND(EXACT(B25,B24),EXACT(C25,C24),EXACT(D25,D24),EXACT(E25,E24),ISNUMBER(E25)=ISNUMBER(E24)),1,0),IF(AND(EXACT(B25,B25),EXACT(C25,C25),EXACT(D25,D25),EXACT(E25,E25),ISNUMBER(E25)=ISNUMBER(E25)),1,0)))</x:f>
        <x:v>1</x:v>
      </x:c>
      <x:c r="L25" s="28" t="n">
        <x:f>IF(A25="","",0)</x:f>
        <x:v>0</x:v>
      </x:c>
      <x:c r="M25" s="28" t="n">
        <x:f>IF(A25="","",0)</x:f>
        <x:v>0</x:v>
      </x:c>
      <x:c r="N25" s="28" t="n">
        <x:f>IF(A25="","",0)</x:f>
        <x:v>0</x:v>
      </x:c>
      <x:c r="O25" s="28" t="n">
        <x:f>IF(A25="","",0)</x:f>
        <x:v>0</x:v>
      </x:c>
      <x:c r="P25" s="28" t="n">
        <x:f>IF(A25="","",0)</x:f>
        <x:v>0</x:v>
      </x:c>
      <x:c r="Q25" s="28" t="n">
        <x:f>IF(A25="","",0)</x:f>
        <x:v>0</x:v>
      </x:c>
      <x:c r="R25" s="28" t="n">
        <x:f>IF(A25="","",0)</x:f>
        <x:v>0</x:v>
      </x:c>
      <x:c r="S25" s="28" t="n">
        <x:f>IF(A25="","",0)</x:f>
        <x:v>0</x:v>
      </x:c>
      <x:c r="T25" s="28" t="n">
        <x:f>IF(A25="","",0)</x:f>
        <x:v>0</x:v>
      </x:c>
    </x:row>
    <x:row r="26" ht="22" customHeight="1">
      <x:c r="A26" s="2" t="n">
        <x:f>IF(COUNTA('Input'!A26:D26)=0,"",ROW()-6)</x:f>
        <x:v>20</x:v>
      </x:c>
      <x:c r="B26" s="2" t="str">
        <x:f>IF(ISBLANK('Input'!A26),"",'Input'!A26)</x:f>
        <x:v>JOB-020</x:v>
      </x:c>
      <x:c r="C26" s="2" t="str">
        <x:f>IF(ISBLANK('Input'!B26),"",'Input'!B26)</x:f>
        <x:v>Sample customer 20</x:v>
      </x:c>
      <x:c r="D26" s="2" t="str">
        <x:f>IF(ISBLANK('Input'!C26),"",'Input'!C26)</x:f>
        <x:v>completed</x:v>
      </x:c>
      <x:c r="E26" s="21" t="n">
        <x:f>IF(ISBLANK('Input'!D26),"",'Input'!D26)</x:f>
        <x:v>150</x:v>
      </x:c>
      <x:c r="F26" s="2" t="n">
        <x:f>IF(A26="","",SUM(K26:T26))</x:f>
        <x:v>1</x:v>
      </x:c>
      <x:c r="G26" s="2" t="str">
        <x:f>IF(A26="","",IF(F26&gt;1,"Exact duplicate",IF(B26="","Missing job ID",IF(C26="","Missing customer",IF(NOT(OR(EXACT(D26,"completed"),EXACT(D26,"cancelled"))),"Missing or invalid status",IF(NOT(ISNUMBER(E26)),"Missing or invalid amount",IF(E26&lt;0,"Missing or invalid amount","")))))))</x:f>
      </x:c>
      <x:c r="H26" s="2" t="str">
        <x:f>IF(A26="","",IF(F26&gt;1,"Duplicate",IF(G26&lt;&gt;"","Exception",IF(EXACT(D26,"completed"),"Completed","Cancelled"))))</x:f>
        <x:v>Completed</x:v>
      </x:c>
      <x:c r="I26" s="21" t="n">
        <x:f>IF(A26="","",IF(H26="Completed",E26,0))</x:f>
        <x:v>150</x:v>
      </x:c>
      <x:c r="K26" s="28" t="n">
        <x:f>IF(A26="","",SUM(IF(AND(EXACT(B26,B7),EXACT(C26,C7),EXACT(D26,D7),EXACT(E26,E7),ISNUMBER(E26)=ISNUMBER(E7)),1,0),IF(AND(EXACT(B26,B8),EXACT(C26,C8),EXACT(D26,D8),EXACT(E26,E8),ISNUMBER(E26)=ISNUMBER(E8)),1,0),IF(AND(EXACT(B26,B9),EXACT(C26,C9),EXACT(D26,D9),EXACT(E26,E9),ISNUMBER(E26)=ISNUMBER(E9)),1,0),IF(AND(EXACT(B26,B10),EXACT(C26,C10),EXACT(D26,D10),EXACT(E26,E10),ISNUMBER(E26)=ISNUMBER(E10)),1,0),IF(AND(EXACT(B26,B11),EXACT(C26,C11),EXACT(D26,D11),EXACT(E26,E11),ISNUMBER(E26)=ISNUMBER(E11)),1,0),IF(AND(EXACT(B26,B12),EXACT(C26,C12),EXACT(D26,D12),EXACT(E26,E12),ISNUMBER(E26)=ISNUMBER(E12)),1,0),IF(AND(EXACT(B26,B13),EXACT(C26,C13),EXACT(D26,D13),EXACT(E26,E13),ISNUMBER(E26)=ISNUMBER(E13)),1,0),IF(AND(EXACT(B26,B14),EXACT(C26,C14),EXACT(D26,D14),EXACT(E26,E14),ISNUMBER(E26)=ISNUMBER(E14)),1,0),IF(AND(EXACT(B26,B15),EXACT(C26,C15),EXACT(D26,D15),EXACT(E26,E15),ISNUMBER(E26)=ISNUMBER(E15)),1,0),IF(AND(EXACT(B26,B16),EXACT(C26,C16),EXACT(D26,D16),EXACT(E26,E16),ISNUMBER(E26)=ISNUMBER(E16)),1,0),IF(AND(EXACT(B26,B17),EXACT(C26,C17),EXACT(D26,D17),EXACT(E26,E17),ISNUMBER(E26)=ISNUMBER(E17)),1,0),IF(AND(EXACT(B26,B18),EXACT(C26,C18),EXACT(D26,D18),EXACT(E26,E18),ISNUMBER(E26)=ISNUMBER(E18)),1,0),IF(AND(EXACT(B26,B19),EXACT(C26,C19),EXACT(D26,D19),EXACT(E26,E19),ISNUMBER(E26)=ISNUMBER(E19)),1,0),IF(AND(EXACT(B26,B20),EXACT(C26,C20),EXACT(D26,D20),EXACT(E26,E20),ISNUMBER(E26)=ISNUMBER(E20)),1,0),IF(AND(EXACT(B26,B21),EXACT(C26,C21),EXACT(D26,D21),EXACT(E26,E21),ISNUMBER(E26)=ISNUMBER(E21)),1,0),IF(AND(EXACT(B26,B22),EXACT(C26,C22),EXACT(D26,D22),EXACT(E26,E22),ISNUMBER(E26)=ISNUMBER(E22)),1,0),IF(AND(EXACT(B26,B23),EXACT(C26,C23),EXACT(D26,D23),EXACT(E26,E23),ISNUMBER(E26)=ISNUMBER(E23)),1,0),IF(AND(EXACT(B26,B24),EXACT(C26,C24),EXACT(D26,D24),EXACT(E26,E24),ISNUMBER(E26)=ISNUMBER(E24)),1,0),IF(AND(EXACT(B26,B25),EXACT(C26,C25),EXACT(D26,D25),EXACT(E26,E25),ISNUMBER(E26)=ISNUMBER(E25)),1,0),IF(AND(EXACT(B26,B26),EXACT(C26,C26),EXACT(D26,D26),EXACT(E26,E26),ISNUMBER(E26)=ISNUMBER(E26)),1,0)))</x:f>
        <x:v>1</x:v>
      </x:c>
      <x:c r="L26" s="28" t="n">
        <x:f>IF(A26="","",0)</x:f>
        <x:v>0</x:v>
      </x:c>
      <x:c r="M26" s="28" t="n">
        <x:f>IF(A26="","",0)</x:f>
        <x:v>0</x:v>
      </x:c>
      <x:c r="N26" s="28" t="n">
        <x:f>IF(A26="","",0)</x:f>
        <x:v>0</x:v>
      </x:c>
      <x:c r="O26" s="28" t="n">
        <x:f>IF(A26="","",0)</x:f>
        <x:v>0</x:v>
      </x:c>
      <x:c r="P26" s="28" t="n">
        <x:f>IF(A26="","",0)</x:f>
        <x:v>0</x:v>
      </x:c>
      <x:c r="Q26" s="28" t="n">
        <x:f>IF(A26="","",0)</x:f>
        <x:v>0</x:v>
      </x:c>
      <x:c r="R26" s="28" t="n">
        <x:f>IF(A26="","",0)</x:f>
        <x:v>0</x:v>
      </x:c>
      <x:c r="S26" s="28" t="n">
        <x:f>IF(A26="","",0)</x:f>
        <x:v>0</x:v>
      </x:c>
      <x:c r="T26" s="28" t="n">
        <x:f>IF(A26="","",0)</x:f>
        <x:v>0</x:v>
      </x:c>
    </x:row>
    <x:row r="27" ht="22" customHeight="1">
      <x:c r="A27" s="2" t="n">
        <x:f>IF(COUNTA('Input'!A27:D27)=0,"",ROW()-6)</x:f>
        <x:v>21</x:v>
      </x:c>
      <x:c r="B27" s="2" t="str">
        <x:f>IF(ISBLANK('Input'!A27),"",'Input'!A27)</x:f>
        <x:v>JOB-021</x:v>
      </x:c>
      <x:c r="C27" s="2" t="str">
        <x:f>IF(ISBLANK('Input'!B27),"",'Input'!B27)</x:f>
        <x:v>Sample customer 21</x:v>
      </x:c>
      <x:c r="D27" s="2" t="str">
        <x:f>IF(ISBLANK('Input'!C27),"",'Input'!C27)</x:f>
        <x:v>completed</x:v>
      </x:c>
      <x:c r="E27" s="21" t="n">
        <x:f>IF(ISBLANK('Input'!D27),"",'Input'!D27)</x:f>
        <x:v>200</x:v>
      </x:c>
      <x:c r="F27" s="2" t="n">
        <x:f>IF(A27="","",SUM(K27:T27))</x:f>
        <x:v>1</x:v>
      </x:c>
      <x:c r="G27" s="2" t="str">
        <x:f>IF(A27="","",IF(F27&gt;1,"Exact duplicate",IF(B27="","Missing job ID",IF(C27="","Missing customer",IF(NOT(OR(EXACT(D27,"completed"),EXACT(D27,"cancelled"))),"Missing or invalid status",IF(NOT(ISNUMBER(E27)),"Missing or invalid amount",IF(E27&lt;0,"Missing or invalid amount","")))))))</x:f>
      </x:c>
      <x:c r="H27" s="2" t="str">
        <x:f>IF(A27="","",IF(F27&gt;1,"Duplicate",IF(G27&lt;&gt;"","Exception",IF(EXACT(D27,"completed"),"Completed","Cancelled"))))</x:f>
        <x:v>Completed</x:v>
      </x:c>
      <x:c r="I27" s="21" t="n">
        <x:f>IF(A27="","",IF(H27="Completed",E27,0))</x:f>
        <x:v>200</x:v>
      </x:c>
      <x:c r="K27" s="28" t="n">
        <x:f>IF(A27="","",SUM(IF(AND(EXACT(B27,B7),EXACT(C27,C7),EXACT(D27,D7),EXACT(E27,E7),ISNUMBER(E27)=ISNUMBER(E7)),1,0),IF(AND(EXACT(B27,B8),EXACT(C27,C8),EXACT(D27,D8),EXACT(E27,E8),ISNUMBER(E27)=ISNUMBER(E8)),1,0),IF(AND(EXACT(B27,B9),EXACT(C27,C9),EXACT(D27,D9),EXACT(E27,E9),ISNUMBER(E27)=ISNUMBER(E9)),1,0),IF(AND(EXACT(B27,B10),EXACT(C27,C10),EXACT(D27,D10),EXACT(E27,E10),ISNUMBER(E27)=ISNUMBER(E10)),1,0),IF(AND(EXACT(B27,B11),EXACT(C27,C11),EXACT(D27,D11),EXACT(E27,E11),ISNUMBER(E27)=ISNUMBER(E11)),1,0),IF(AND(EXACT(B27,B12),EXACT(C27,C12),EXACT(D27,D12),EXACT(E27,E12),ISNUMBER(E27)=ISNUMBER(E12)),1,0),IF(AND(EXACT(B27,B13),EXACT(C27,C13),EXACT(D27,D13),EXACT(E27,E13),ISNUMBER(E27)=ISNUMBER(E13)),1,0),IF(AND(EXACT(B27,B14),EXACT(C27,C14),EXACT(D27,D14),EXACT(E27,E14),ISNUMBER(E27)=ISNUMBER(E14)),1,0),IF(AND(EXACT(B27,B15),EXACT(C27,C15),EXACT(D27,D15),EXACT(E27,E15),ISNUMBER(E27)=ISNUMBER(E15)),1,0),IF(AND(EXACT(B27,B16),EXACT(C27,C16),EXACT(D27,D16),EXACT(E27,E16),ISNUMBER(E27)=ISNUMBER(E16)),1,0),IF(AND(EXACT(B27,B17),EXACT(C27,C17),EXACT(D27,D17),EXACT(E27,E17),ISNUMBER(E27)=ISNUMBER(E17)),1,0),IF(AND(EXACT(B27,B18),EXACT(C27,C18),EXACT(D27,D18),EXACT(E27,E18),ISNUMBER(E27)=ISNUMBER(E18)),1,0),IF(AND(EXACT(B27,B19),EXACT(C27,C19),EXACT(D27,D19),EXACT(E27,E19),ISNUMBER(E27)=ISNUMBER(E19)),1,0),IF(AND(EXACT(B27,B20),EXACT(C27,C20),EXACT(D27,D20),EXACT(E27,E20),ISNUMBER(E27)=ISNUMBER(E20)),1,0),IF(AND(EXACT(B27,B21),EXACT(C27,C21),EXACT(D27,D21),EXACT(E27,E21),ISNUMBER(E27)=ISNUMBER(E21)),1,0),IF(AND(EXACT(B27,B22),EXACT(C27,C22),EXACT(D27,D22),EXACT(E27,E22),ISNUMBER(E27)=ISNUMBER(E22)),1,0),IF(AND(EXACT(B27,B23),EXACT(C27,C23),EXACT(D27,D23),EXACT(E27,E23),ISNUMBER(E27)=ISNUMBER(E23)),1,0),IF(AND(EXACT(B27,B24),EXACT(C27,C24),EXACT(D27,D24),EXACT(E27,E24),ISNUMBER(E27)=ISNUMBER(E24)),1,0),IF(AND(EXACT(B27,B25),EXACT(C27,C25),EXACT(D27,D25),EXACT(E27,E25),ISNUMBER(E27)=ISNUMBER(E25)),1,0),IF(AND(EXACT(B27,B26),EXACT(C27,C26),EXACT(D27,D26),EXACT(E27,E26),ISNUMBER(E27)=ISNUMBER(E26)),1,0)))</x:f>
        <x:v>0</x:v>
      </x:c>
      <x:c r="L27" s="28" t="n">
        <x:f>IF(A27="","",SUM(IF(AND(EXACT(B27,B27),EXACT(C27,C27),EXACT(D27,D27),EXACT(E27,E27),ISNUMBER(E27)=ISNUMBER(E27)),1,0)))</x:f>
        <x:v>1</x:v>
      </x:c>
      <x:c r="M27" s="28" t="n">
        <x:f>IF(A27="","",0)</x:f>
        <x:v>0</x:v>
      </x:c>
      <x:c r="N27" s="28" t="n">
        <x:f>IF(A27="","",0)</x:f>
        <x:v>0</x:v>
      </x:c>
      <x:c r="O27" s="28" t="n">
        <x:f>IF(A27="","",0)</x:f>
        <x:v>0</x:v>
      </x:c>
      <x:c r="P27" s="28" t="n">
        <x:f>IF(A27="","",0)</x:f>
        <x:v>0</x:v>
      </x:c>
      <x:c r="Q27" s="28" t="n">
        <x:f>IF(A27="","",0)</x:f>
        <x:v>0</x:v>
      </x:c>
      <x:c r="R27" s="28" t="n">
        <x:f>IF(A27="","",0)</x:f>
        <x:v>0</x:v>
      </x:c>
      <x:c r="S27" s="28" t="n">
        <x:f>IF(A27="","",0)</x:f>
        <x:v>0</x:v>
      </x:c>
      <x:c r="T27" s="28" t="n">
        <x:f>IF(A27="","",0)</x:f>
        <x:v>0</x:v>
      </x:c>
    </x:row>
    <x:row r="28" ht="22" customHeight="1">
      <x:c r="A28" s="2" t="n">
        <x:f>IF(COUNTA('Input'!A28:D28)=0,"",ROW()-6)</x:f>
        <x:v>22</x:v>
      </x:c>
      <x:c r="B28" s="2" t="str">
        <x:f>IF(ISBLANK('Input'!A28),"",'Input'!A28)</x:f>
        <x:v>JOB-022</x:v>
      </x:c>
      <x:c r="C28" s="2" t="str">
        <x:f>IF(ISBLANK('Input'!B28),"",'Input'!B28)</x:f>
        <x:v>Sample customer 22</x:v>
      </x:c>
      <x:c r="D28" s="2" t="str">
        <x:f>IF(ISBLANK('Input'!C28),"",'Input'!C28)</x:f>
        <x:v>completed</x:v>
      </x:c>
      <x:c r="E28" s="21" t="n">
        <x:f>IF(ISBLANK('Input'!D28),"",'Input'!D28)</x:f>
        <x:v>200</x:v>
      </x:c>
      <x:c r="F28" s="2" t="n">
        <x:f>IF(A28="","",SUM(K28:T28))</x:f>
        <x:v>1</x:v>
      </x:c>
      <x:c r="G28" s="2" t="str">
        <x:f>IF(A28="","",IF(F28&gt;1,"Exact duplicate",IF(B28="","Missing job ID",IF(C28="","Missing customer",IF(NOT(OR(EXACT(D28,"completed"),EXACT(D28,"cancelled"))),"Missing or invalid status",IF(NOT(ISNUMBER(E28)),"Missing or invalid amount",IF(E28&lt;0,"Missing or invalid amount","")))))))</x:f>
      </x:c>
      <x:c r="H28" s="2" t="str">
        <x:f>IF(A28="","",IF(F28&gt;1,"Duplicate",IF(G28&lt;&gt;"","Exception",IF(EXACT(D28,"completed"),"Completed","Cancelled"))))</x:f>
        <x:v>Completed</x:v>
      </x:c>
      <x:c r="I28" s="21" t="n">
        <x:f>IF(A28="","",IF(H28="Completed",E28,0))</x:f>
        <x:v>200</x:v>
      </x:c>
      <x:c r="K28" s="28" t="n">
        <x:f>IF(A28="","",SUM(IF(AND(EXACT(B28,B7),EXACT(C28,C7),EXACT(D28,D7),EXACT(E28,E7),ISNUMBER(E28)=ISNUMBER(E7)),1,0),IF(AND(EXACT(B28,B8),EXACT(C28,C8),EXACT(D28,D8),EXACT(E28,E8),ISNUMBER(E28)=ISNUMBER(E8)),1,0),IF(AND(EXACT(B28,B9),EXACT(C28,C9),EXACT(D28,D9),EXACT(E28,E9),ISNUMBER(E28)=ISNUMBER(E9)),1,0),IF(AND(EXACT(B28,B10),EXACT(C28,C10),EXACT(D28,D10),EXACT(E28,E10),ISNUMBER(E28)=ISNUMBER(E10)),1,0),IF(AND(EXACT(B28,B11),EXACT(C28,C11),EXACT(D28,D11),EXACT(E28,E11),ISNUMBER(E28)=ISNUMBER(E11)),1,0),IF(AND(EXACT(B28,B12),EXACT(C28,C12),EXACT(D28,D12),EXACT(E28,E12),ISNUMBER(E28)=ISNUMBER(E12)),1,0),IF(AND(EXACT(B28,B13),EXACT(C28,C13),EXACT(D28,D13),EXACT(E28,E13),ISNUMBER(E28)=ISNUMBER(E13)),1,0),IF(AND(EXACT(B28,B14),EXACT(C28,C14),EXACT(D28,D14),EXACT(E28,E14),ISNUMBER(E28)=ISNUMBER(E14)),1,0),IF(AND(EXACT(B28,B15),EXACT(C28,C15),EXACT(D28,D15),EXACT(E28,E15),ISNUMBER(E28)=ISNUMBER(E15)),1,0),IF(AND(EXACT(B28,B16),EXACT(C28,C16),EXACT(D28,D16),EXACT(E28,E16),ISNUMBER(E28)=ISNUMBER(E16)),1,0),IF(AND(EXACT(B28,B17),EXACT(C28,C17),EXACT(D28,D17),EXACT(E28,E17),ISNUMBER(E28)=ISNUMBER(E17)),1,0),IF(AND(EXACT(B28,B18),EXACT(C28,C18),EXACT(D28,D18),EXACT(E28,E18),ISNUMBER(E28)=ISNUMBER(E18)),1,0),IF(AND(EXACT(B28,B19),EXACT(C28,C19),EXACT(D28,D19),EXACT(E28,E19),ISNUMBER(E28)=ISNUMBER(E19)),1,0),IF(AND(EXACT(B28,B20),EXACT(C28,C20),EXACT(D28,D20),EXACT(E28,E20),ISNUMBER(E28)=ISNUMBER(E20)),1,0),IF(AND(EXACT(B28,B21),EXACT(C28,C21),EXACT(D28,D21),EXACT(E28,E21),ISNUMBER(E28)=ISNUMBER(E21)),1,0),IF(AND(EXACT(B28,B22),EXACT(C28,C22),EXACT(D28,D22),EXACT(E28,E22),ISNUMBER(E28)=ISNUMBER(E22)),1,0),IF(AND(EXACT(B28,B23),EXACT(C28,C23),EXACT(D28,D23),EXACT(E28,E23),ISNUMBER(E28)=ISNUMBER(E23)),1,0),IF(AND(EXACT(B28,B24),EXACT(C28,C24),EXACT(D28,D24),EXACT(E28,E24),ISNUMBER(E28)=ISNUMBER(E24)),1,0),IF(AND(EXACT(B28,B25),EXACT(C28,C25),EXACT(D28,D25),EXACT(E28,E25),ISNUMBER(E28)=ISNUMBER(E25)),1,0),IF(AND(EXACT(B28,B26),EXACT(C28,C26),EXACT(D28,D26),EXACT(E28,E26),ISNUMBER(E28)=ISNUMBER(E26)),1,0)))</x:f>
        <x:v>0</x:v>
      </x:c>
      <x:c r="L28" s="28" t="n">
        <x:f>IF(A28="","",SUM(IF(AND(EXACT(B28,B27),EXACT(C28,C27),EXACT(D28,D27),EXACT(E28,E27),ISNUMBER(E28)=ISNUMBER(E27)),1,0),IF(AND(EXACT(B28,B28),EXACT(C28,C28),EXACT(D28,D28),EXACT(E28,E28),ISNUMBER(E28)=ISNUMBER(E28)),1,0)))</x:f>
        <x:v>1</x:v>
      </x:c>
      <x:c r="M28" s="28" t="n">
        <x:f>IF(A28="","",0)</x:f>
        <x:v>0</x:v>
      </x:c>
      <x:c r="N28" s="28" t="n">
        <x:f>IF(A28="","",0)</x:f>
        <x:v>0</x:v>
      </x:c>
      <x:c r="O28" s="28" t="n">
        <x:f>IF(A28="","",0)</x:f>
        <x:v>0</x:v>
      </x:c>
      <x:c r="P28" s="28" t="n">
        <x:f>IF(A28="","",0)</x:f>
        <x:v>0</x:v>
      </x:c>
      <x:c r="Q28" s="28" t="n">
        <x:f>IF(A28="","",0)</x:f>
        <x:v>0</x:v>
      </x:c>
      <x:c r="R28" s="28" t="n">
        <x:f>IF(A28="","",0)</x:f>
        <x:v>0</x:v>
      </x:c>
      <x:c r="S28" s="28" t="n">
        <x:f>IF(A28="","",0)</x:f>
        <x:v>0</x:v>
      </x:c>
      <x:c r="T28" s="28" t="n">
        <x:f>IF(A28="","",0)</x:f>
        <x:v>0</x:v>
      </x:c>
    </x:row>
    <x:row r="29" ht="22" customHeight="1">
      <x:c r="A29" s="2" t="n">
        <x:f>IF(COUNTA('Input'!A29:D29)=0,"",ROW()-6)</x:f>
        <x:v>23</x:v>
      </x:c>
      <x:c r="B29" s="2" t="str">
        <x:f>IF(ISBLANK('Input'!A29),"",'Input'!A29)</x:f>
        <x:v>JOB-023</x:v>
      </x:c>
      <x:c r="C29" s="2" t="str">
        <x:f>IF(ISBLANK('Input'!B29),"",'Input'!B29)</x:f>
        <x:v>Sample customer 23</x:v>
      </x:c>
      <x:c r="D29" s="2" t="str">
        <x:f>IF(ISBLANK('Input'!C29),"",'Input'!C29)</x:f>
        <x:v>completed</x:v>
      </x:c>
      <x:c r="E29" s="21" t="n">
        <x:f>IF(ISBLANK('Input'!D29),"",'Input'!D29)</x:f>
        <x:v>200</x:v>
      </x:c>
      <x:c r="F29" s="2" t="n">
        <x:f>IF(A29="","",SUM(K29:T29))</x:f>
        <x:v>1</x:v>
      </x:c>
      <x:c r="G29" s="2" t="str">
        <x:f>IF(A29="","",IF(F29&gt;1,"Exact duplicate",IF(B29="","Missing job ID",IF(C29="","Missing customer",IF(NOT(OR(EXACT(D29,"completed"),EXACT(D29,"cancelled"))),"Missing or invalid status",IF(NOT(ISNUMBER(E29)),"Missing or invalid amount",IF(E29&lt;0,"Missing or invalid amount","")))))))</x:f>
      </x:c>
      <x:c r="H29" s="2" t="str">
        <x:f>IF(A29="","",IF(F29&gt;1,"Duplicate",IF(G29&lt;&gt;"","Exception",IF(EXACT(D29,"completed"),"Completed","Cancelled"))))</x:f>
        <x:v>Completed</x:v>
      </x:c>
      <x:c r="I29" s="21" t="n">
        <x:f>IF(A29="","",IF(H29="Completed",E29,0))</x:f>
        <x:v>200</x:v>
      </x:c>
      <x:c r="K29" s="28" t="n">
        <x:f>IF(A29="","",SUM(IF(AND(EXACT(B29,B7),EXACT(C29,C7),EXACT(D29,D7),EXACT(E29,E7),ISNUMBER(E29)=ISNUMBER(E7)),1,0),IF(AND(EXACT(B29,B8),EXACT(C29,C8),EXACT(D29,D8),EXACT(E29,E8),ISNUMBER(E29)=ISNUMBER(E8)),1,0),IF(AND(EXACT(B29,B9),EXACT(C29,C9),EXACT(D29,D9),EXACT(E29,E9),ISNUMBER(E29)=ISNUMBER(E9)),1,0),IF(AND(EXACT(B29,B10),EXACT(C29,C10),EXACT(D29,D10),EXACT(E29,E10),ISNUMBER(E29)=ISNUMBER(E10)),1,0),IF(AND(EXACT(B29,B11),EXACT(C29,C11),EXACT(D29,D11),EXACT(E29,E11),ISNUMBER(E29)=ISNUMBER(E11)),1,0),IF(AND(EXACT(B29,B12),EXACT(C29,C12),EXACT(D29,D12),EXACT(E29,E12),ISNUMBER(E29)=ISNUMBER(E12)),1,0),IF(AND(EXACT(B29,B13),EXACT(C29,C13),EXACT(D29,D13),EXACT(E29,E13),ISNUMBER(E29)=ISNUMBER(E13)),1,0),IF(AND(EXACT(B29,B14),EXACT(C29,C14),EXACT(D29,D14),EXACT(E29,E14),ISNUMBER(E29)=ISNUMBER(E14)),1,0),IF(AND(EXACT(B29,B15),EXACT(C29,C15),EXACT(D29,D15),EXACT(E29,E15),ISNUMBER(E29)=ISNUMBER(E15)),1,0),IF(AND(EXACT(B29,B16),EXACT(C29,C16),EXACT(D29,D16),EXACT(E29,E16),ISNUMBER(E29)=ISNUMBER(E16)),1,0),IF(AND(EXACT(B29,B17),EXACT(C29,C17),EXACT(D29,D17),EXACT(E29,E17),ISNUMBER(E29)=ISNUMBER(E17)),1,0),IF(AND(EXACT(B29,B18),EXACT(C29,C18),EXACT(D29,D18),EXACT(E29,E18),ISNUMBER(E29)=ISNUMBER(E18)),1,0),IF(AND(EXACT(B29,B19),EXACT(C29,C19),EXACT(D29,D19),EXACT(E29,E19),ISNUMBER(E29)=ISNUMBER(E19)),1,0),IF(AND(EXACT(B29,B20),EXACT(C29,C20),EXACT(D29,D20),EXACT(E29,E20),ISNUMBER(E29)=ISNUMBER(E20)),1,0),IF(AND(EXACT(B29,B21),EXACT(C29,C21),EXACT(D29,D21),EXACT(E29,E21),ISNUMBER(E29)=ISNUMBER(E21)),1,0),IF(AND(EXACT(B29,B22),EXACT(C29,C22),EXACT(D29,D22),EXACT(E29,E22),ISNUMBER(E29)=ISNUMBER(E22)),1,0),IF(AND(EXACT(B29,B23),EXACT(C29,C23),EXACT(D29,D23),EXACT(E29,E23),ISNUMBER(E29)=ISNUMBER(E23)),1,0),IF(AND(EXACT(B29,B24),EXACT(C29,C24),EXACT(D29,D24),EXACT(E29,E24),ISNUMBER(E29)=ISNUMBER(E24)),1,0),IF(AND(EXACT(B29,B25),EXACT(C29,C25),EXACT(D29,D25),EXACT(E29,E25),ISNUMBER(E29)=ISNUMBER(E25)),1,0),IF(AND(EXACT(B29,B26),EXACT(C29,C26),EXACT(D29,D26),EXACT(E29,E26),ISNUMBER(E29)=ISNUMBER(E26)),1,0)))</x:f>
        <x:v>0</x:v>
      </x:c>
      <x:c r="L29" s="28" t="n">
        <x:f>IF(A29="","",SUM(IF(AND(EXACT(B29,B27),EXACT(C29,C27),EXACT(D29,D27),EXACT(E29,E27),ISNUMBER(E29)=ISNUMBER(E27)),1,0),IF(AND(EXACT(B29,B28),EXACT(C29,C28),EXACT(D29,D28),EXACT(E29,E28),ISNUMBER(E29)=ISNUMBER(E28)),1,0),IF(AND(EXACT(B29,B29),EXACT(C29,C29),EXACT(D29,D29),EXACT(E29,E29),ISNUMBER(E29)=ISNUMBER(E29)),1,0)))</x:f>
        <x:v>1</x:v>
      </x:c>
      <x:c r="M29" s="28" t="n">
        <x:f>IF(A29="","",0)</x:f>
        <x:v>0</x:v>
      </x:c>
      <x:c r="N29" s="28" t="n">
        <x:f>IF(A29="","",0)</x:f>
        <x:v>0</x:v>
      </x:c>
      <x:c r="O29" s="28" t="n">
        <x:f>IF(A29="","",0)</x:f>
        <x:v>0</x:v>
      </x:c>
      <x:c r="P29" s="28" t="n">
        <x:f>IF(A29="","",0)</x:f>
        <x:v>0</x:v>
      </x:c>
      <x:c r="Q29" s="28" t="n">
        <x:f>IF(A29="","",0)</x:f>
        <x:v>0</x:v>
      </x:c>
      <x:c r="R29" s="28" t="n">
        <x:f>IF(A29="","",0)</x:f>
        <x:v>0</x:v>
      </x:c>
      <x:c r="S29" s="28" t="n">
        <x:f>IF(A29="","",0)</x:f>
        <x:v>0</x:v>
      </x:c>
      <x:c r="T29" s="28" t="n">
        <x:f>IF(A29="","",0)</x:f>
        <x:v>0</x:v>
      </x:c>
    </x:row>
    <x:row r="30" ht="22" customHeight="1">
      <x:c r="A30" s="2" t="n">
        <x:f>IF(COUNTA('Input'!A30:D30)=0,"",ROW()-6)</x:f>
        <x:v>24</x:v>
      </x:c>
      <x:c r="B30" s="2" t="str">
        <x:f>IF(ISBLANK('Input'!A30),"",'Input'!A30)</x:f>
        <x:v>JOB-024</x:v>
      </x:c>
      <x:c r="C30" s="2" t="str">
        <x:f>IF(ISBLANK('Input'!B30),"",'Input'!B30)</x:f>
        <x:v>Sample customer 24</x:v>
      </x:c>
      <x:c r="D30" s="2" t="str">
        <x:f>IF(ISBLANK('Input'!C30),"",'Input'!C30)</x:f>
        <x:v>completed</x:v>
      </x:c>
      <x:c r="E30" s="21" t="n">
        <x:f>IF(ISBLANK('Input'!D30),"",'Input'!D30)</x:f>
        <x:v>200</x:v>
      </x:c>
      <x:c r="F30" s="2" t="n">
        <x:f>IF(A30="","",SUM(K30:T30))</x:f>
        <x:v>1</x:v>
      </x:c>
      <x:c r="G30" s="2" t="str">
        <x:f>IF(A30="","",IF(F30&gt;1,"Exact duplicate",IF(B30="","Missing job ID",IF(C30="","Missing customer",IF(NOT(OR(EXACT(D30,"completed"),EXACT(D30,"cancelled"))),"Missing or invalid status",IF(NOT(ISNUMBER(E30)),"Missing or invalid amount",IF(E30&lt;0,"Missing or invalid amount","")))))))</x:f>
      </x:c>
      <x:c r="H30" s="2" t="str">
        <x:f>IF(A30="","",IF(F30&gt;1,"Duplicate",IF(G30&lt;&gt;"","Exception",IF(EXACT(D30,"completed"),"Completed","Cancelled"))))</x:f>
        <x:v>Completed</x:v>
      </x:c>
      <x:c r="I30" s="21" t="n">
        <x:f>IF(A30="","",IF(H30="Completed",E30,0))</x:f>
        <x:v>200</x:v>
      </x:c>
      <x:c r="K30" s="28" t="n">
        <x:f>IF(A30="","",SUM(IF(AND(EXACT(B30,B7),EXACT(C30,C7),EXACT(D30,D7),EXACT(E30,E7),ISNUMBER(E30)=ISNUMBER(E7)),1,0),IF(AND(EXACT(B30,B8),EXACT(C30,C8),EXACT(D30,D8),EXACT(E30,E8),ISNUMBER(E30)=ISNUMBER(E8)),1,0),IF(AND(EXACT(B30,B9),EXACT(C30,C9),EXACT(D30,D9),EXACT(E30,E9),ISNUMBER(E30)=ISNUMBER(E9)),1,0),IF(AND(EXACT(B30,B10),EXACT(C30,C10),EXACT(D30,D10),EXACT(E30,E10),ISNUMBER(E30)=ISNUMBER(E10)),1,0),IF(AND(EXACT(B30,B11),EXACT(C30,C11),EXACT(D30,D11),EXACT(E30,E11),ISNUMBER(E30)=ISNUMBER(E11)),1,0),IF(AND(EXACT(B30,B12),EXACT(C30,C12),EXACT(D30,D12),EXACT(E30,E12),ISNUMBER(E30)=ISNUMBER(E12)),1,0),IF(AND(EXACT(B30,B13),EXACT(C30,C13),EXACT(D30,D13),EXACT(E30,E13),ISNUMBER(E30)=ISNUMBER(E13)),1,0),IF(AND(EXACT(B30,B14),EXACT(C30,C14),EXACT(D30,D14),EXACT(E30,E14),ISNUMBER(E30)=ISNUMBER(E14)),1,0),IF(AND(EXACT(B30,B15),EXACT(C30,C15),EXACT(D30,D15),EXACT(E30,E15),ISNUMBER(E30)=ISNUMBER(E15)),1,0),IF(AND(EXACT(B30,B16),EXACT(C30,C16),EXACT(D30,D16),EXACT(E30,E16),ISNUMBER(E30)=ISNUMBER(E16)),1,0),IF(AND(EXACT(B30,B17),EXACT(C30,C17),EXACT(D30,D17),EXACT(E30,E17),ISNUMBER(E30)=ISNUMBER(E17)),1,0),IF(AND(EXACT(B30,B18),EXACT(C30,C18),EXACT(D30,D18),EXACT(E30,E18),ISNUMBER(E30)=ISNUMBER(E18)),1,0),IF(AND(EXACT(B30,B19),EXACT(C30,C19),EXACT(D30,D19),EXACT(E30,E19),ISNUMBER(E30)=ISNUMBER(E19)),1,0),IF(AND(EXACT(B30,B20),EXACT(C30,C20),EXACT(D30,D20),EXACT(E30,E20),ISNUMBER(E30)=ISNUMBER(E20)),1,0),IF(AND(EXACT(B30,B21),EXACT(C30,C21),EXACT(D30,D21),EXACT(E30,E21),ISNUMBER(E30)=ISNUMBER(E21)),1,0),IF(AND(EXACT(B30,B22),EXACT(C30,C22),EXACT(D30,D22),EXACT(E30,E22),ISNUMBER(E30)=ISNUMBER(E22)),1,0),IF(AND(EXACT(B30,B23),EXACT(C30,C23),EXACT(D30,D23),EXACT(E30,E23),ISNUMBER(E30)=ISNUMBER(E23)),1,0),IF(AND(EXACT(B30,B24),EXACT(C30,C24),EXACT(D30,D24),EXACT(E30,E24),ISNUMBER(E30)=ISNUMBER(E24)),1,0),IF(AND(EXACT(B30,B25),EXACT(C30,C25),EXACT(D30,D25),EXACT(E30,E25),ISNUMBER(E30)=ISNUMBER(E25)),1,0),IF(AND(EXACT(B30,B26),EXACT(C30,C26),EXACT(D30,D26),EXACT(E30,E26),ISNUMBER(E30)=ISNUMBER(E26)),1,0)))</x:f>
        <x:v>0</x:v>
      </x:c>
      <x:c r="L30" s="28" t="n">
        <x:f>IF(A30="","",SUM(IF(AND(EXACT(B30,B27),EXACT(C30,C27),EXACT(D30,D27),EXACT(E30,E27),ISNUMBER(E30)=ISNUMBER(E27)),1,0),IF(AND(EXACT(B30,B28),EXACT(C30,C28),EXACT(D30,D28),EXACT(E30,E28),ISNUMBER(E30)=ISNUMBER(E28)),1,0),IF(AND(EXACT(B30,B29),EXACT(C30,C29),EXACT(D30,D29),EXACT(E30,E29),ISNUMBER(E30)=ISNUMBER(E29)),1,0),IF(AND(EXACT(B30,B30),EXACT(C30,C30),EXACT(D30,D30),EXACT(E30,E30),ISNUMBER(E30)=ISNUMBER(E30)),1,0)))</x:f>
        <x:v>1</x:v>
      </x:c>
      <x:c r="M30" s="28" t="n">
        <x:f>IF(A30="","",0)</x:f>
        <x:v>0</x:v>
      </x:c>
      <x:c r="N30" s="28" t="n">
        <x:f>IF(A30="","",0)</x:f>
        <x:v>0</x:v>
      </x:c>
      <x:c r="O30" s="28" t="n">
        <x:f>IF(A30="","",0)</x:f>
        <x:v>0</x:v>
      </x:c>
      <x:c r="P30" s="28" t="n">
        <x:f>IF(A30="","",0)</x:f>
        <x:v>0</x:v>
      </x:c>
      <x:c r="Q30" s="28" t="n">
        <x:f>IF(A30="","",0)</x:f>
        <x:v>0</x:v>
      </x:c>
      <x:c r="R30" s="28" t="n">
        <x:f>IF(A30="","",0)</x:f>
        <x:v>0</x:v>
      </x:c>
      <x:c r="S30" s="28" t="n">
        <x:f>IF(A30="","",0)</x:f>
        <x:v>0</x:v>
      </x:c>
      <x:c r="T30" s="28" t="n">
        <x:f>IF(A30="","",0)</x:f>
        <x:v>0</x:v>
      </x:c>
    </x:row>
    <x:row r="31" ht="22" customHeight="1">
      <x:c r="A31" s="2" t="n">
        <x:f>IF(COUNTA('Input'!A31:D31)=0,"",ROW()-6)</x:f>
        <x:v>25</x:v>
      </x:c>
      <x:c r="B31" s="2" t="str">
        <x:f>IF(ISBLANK('Input'!A31),"",'Input'!A31)</x:f>
        <x:v>JOB-025</x:v>
      </x:c>
      <x:c r="C31" s="2" t="str">
        <x:f>IF(ISBLANK('Input'!B31),"",'Input'!B31)</x:f>
        <x:v>Sample customer 25</x:v>
      </x:c>
      <x:c r="D31" s="2" t="str">
        <x:f>IF(ISBLANK('Input'!C31),"",'Input'!C31)</x:f>
        <x:v>completed</x:v>
      </x:c>
      <x:c r="E31" s="21" t="n">
        <x:f>IF(ISBLANK('Input'!D31),"",'Input'!D31)</x:f>
        <x:v>200</x:v>
      </x:c>
      <x:c r="F31" s="2" t="n">
        <x:f>IF(A31="","",SUM(K31:T31))</x:f>
        <x:v>1</x:v>
      </x:c>
      <x:c r="G31" s="2" t="str">
        <x:f>IF(A31="","",IF(F31&gt;1,"Exact duplicate",IF(B31="","Missing job ID",IF(C31="","Missing customer",IF(NOT(OR(EXACT(D31,"completed"),EXACT(D31,"cancelled"))),"Missing or invalid status",IF(NOT(ISNUMBER(E31)),"Missing or invalid amount",IF(E31&lt;0,"Missing or invalid amount","")))))))</x:f>
      </x:c>
      <x:c r="H31" s="2" t="str">
        <x:f>IF(A31="","",IF(F31&gt;1,"Duplicate",IF(G31&lt;&gt;"","Exception",IF(EXACT(D31,"completed"),"Completed","Cancelled"))))</x:f>
        <x:v>Completed</x:v>
      </x:c>
      <x:c r="I31" s="21" t="n">
        <x:f>IF(A31="","",IF(H31="Completed",E31,0))</x:f>
        <x:v>200</x:v>
      </x:c>
      <x:c r="K31" s="28" t="n">
        <x:f>IF(A31="","",SUM(IF(AND(EXACT(B31,B7),EXACT(C31,C7),EXACT(D31,D7),EXACT(E31,E7),ISNUMBER(E31)=ISNUMBER(E7)),1,0),IF(AND(EXACT(B31,B8),EXACT(C31,C8),EXACT(D31,D8),EXACT(E31,E8),ISNUMBER(E31)=ISNUMBER(E8)),1,0),IF(AND(EXACT(B31,B9),EXACT(C31,C9),EXACT(D31,D9),EXACT(E31,E9),ISNUMBER(E31)=ISNUMBER(E9)),1,0),IF(AND(EXACT(B31,B10),EXACT(C31,C10),EXACT(D31,D10),EXACT(E31,E10),ISNUMBER(E31)=ISNUMBER(E10)),1,0),IF(AND(EXACT(B31,B11),EXACT(C31,C11),EXACT(D31,D11),EXACT(E31,E11),ISNUMBER(E31)=ISNUMBER(E11)),1,0),IF(AND(EXACT(B31,B12),EXACT(C31,C12),EXACT(D31,D12),EXACT(E31,E12),ISNUMBER(E31)=ISNUMBER(E12)),1,0),IF(AND(EXACT(B31,B13),EXACT(C31,C13),EXACT(D31,D13),EXACT(E31,E13),ISNUMBER(E31)=ISNUMBER(E13)),1,0),IF(AND(EXACT(B31,B14),EXACT(C31,C14),EXACT(D31,D14),EXACT(E31,E14),ISNUMBER(E31)=ISNUMBER(E14)),1,0),IF(AND(EXACT(B31,B15),EXACT(C31,C15),EXACT(D31,D15),EXACT(E31,E15),ISNUMBER(E31)=ISNUMBER(E15)),1,0),IF(AND(EXACT(B31,B16),EXACT(C31,C16),EXACT(D31,D16),EXACT(E31,E16),ISNUMBER(E31)=ISNUMBER(E16)),1,0),IF(AND(EXACT(B31,B17),EXACT(C31,C17),EXACT(D31,D17),EXACT(E31,E17),ISNUMBER(E31)=ISNUMBER(E17)),1,0),IF(AND(EXACT(B31,B18),EXACT(C31,C18),EXACT(D31,D18),EXACT(E31,E18),ISNUMBER(E31)=ISNUMBER(E18)),1,0),IF(AND(EXACT(B31,B19),EXACT(C31,C19),EXACT(D31,D19),EXACT(E31,E19),ISNUMBER(E31)=ISNUMBER(E19)),1,0),IF(AND(EXACT(B31,B20),EXACT(C31,C20),EXACT(D31,D20),EXACT(E31,E20),ISNUMBER(E31)=ISNUMBER(E20)),1,0),IF(AND(EXACT(B31,B21),EXACT(C31,C21),EXACT(D31,D21),EXACT(E31,E21),ISNUMBER(E31)=ISNUMBER(E21)),1,0),IF(AND(EXACT(B31,B22),EXACT(C31,C22),EXACT(D31,D22),EXACT(E31,E22),ISNUMBER(E31)=ISNUMBER(E22)),1,0),IF(AND(EXACT(B31,B23),EXACT(C31,C23),EXACT(D31,D23),EXACT(E31,E23),ISNUMBER(E31)=ISNUMBER(E23)),1,0),IF(AND(EXACT(B31,B24),EXACT(C31,C24),EXACT(D31,D24),EXACT(E31,E24),ISNUMBER(E31)=ISNUMBER(E24)),1,0),IF(AND(EXACT(B31,B25),EXACT(C31,C25),EXACT(D31,D25),EXACT(E31,E25),ISNUMBER(E31)=ISNUMBER(E25)),1,0),IF(AND(EXACT(B31,B26),EXACT(C31,C26),EXACT(D31,D26),EXACT(E31,E26),ISNUMBER(E31)=ISNUMBER(E26)),1,0)))</x:f>
        <x:v>0</x:v>
      </x:c>
      <x:c r="L31" s="28" t="n">
        <x:f>IF(A31="","",SUM(IF(AND(EXACT(B31,B27),EXACT(C31,C27),EXACT(D31,D27),EXACT(E31,E27),ISNUMBER(E31)=ISNUMBER(E27)),1,0),IF(AND(EXACT(B31,B28),EXACT(C31,C28),EXACT(D31,D28),EXACT(E31,E28),ISNUMBER(E31)=ISNUMBER(E28)),1,0),IF(AND(EXACT(B31,B29),EXACT(C31,C29),EXACT(D31,D29),EXACT(E31,E29),ISNUMBER(E31)=ISNUMBER(E29)),1,0),IF(AND(EXACT(B31,B30),EXACT(C31,C30),EXACT(D31,D30),EXACT(E31,E30),ISNUMBER(E31)=ISNUMBER(E30)),1,0),IF(AND(EXACT(B31,B31),EXACT(C31,C31),EXACT(D31,D31),EXACT(E31,E31),ISNUMBER(E31)=ISNUMBER(E31)),1,0)))</x:f>
        <x:v>1</x:v>
      </x:c>
      <x:c r="M31" s="28" t="n">
        <x:f>IF(A31="","",0)</x:f>
        <x:v>0</x:v>
      </x:c>
      <x:c r="N31" s="28" t="n">
        <x:f>IF(A31="","",0)</x:f>
        <x:v>0</x:v>
      </x:c>
      <x:c r="O31" s="28" t="n">
        <x:f>IF(A31="","",0)</x:f>
        <x:v>0</x:v>
      </x:c>
      <x:c r="P31" s="28" t="n">
        <x:f>IF(A31="","",0)</x:f>
        <x:v>0</x:v>
      </x:c>
      <x:c r="Q31" s="28" t="n">
        <x:f>IF(A31="","",0)</x:f>
        <x:v>0</x:v>
      </x:c>
      <x:c r="R31" s="28" t="n">
        <x:f>IF(A31="","",0)</x:f>
        <x:v>0</x:v>
      </x:c>
      <x:c r="S31" s="28" t="n">
        <x:f>IF(A31="","",0)</x:f>
        <x:v>0</x:v>
      </x:c>
      <x:c r="T31" s="28" t="n">
        <x:f>IF(A31="","",0)</x:f>
        <x:v>0</x:v>
      </x:c>
    </x:row>
    <x:row r="32" ht="22" customHeight="1">
      <x:c r="A32" s="2" t="n">
        <x:f>IF(COUNTA('Input'!A32:D32)=0,"",ROW()-6)</x:f>
        <x:v>26</x:v>
      </x:c>
      <x:c r="B32" s="2" t="str">
        <x:f>IF(ISBLANK('Input'!A32),"",'Input'!A32)</x:f>
        <x:v>JOB-026</x:v>
      </x:c>
      <x:c r="C32" s="2" t="str">
        <x:f>IF(ISBLANK('Input'!B32),"",'Input'!B32)</x:f>
        <x:v>Sample customer 26</x:v>
      </x:c>
      <x:c r="D32" s="2" t="str">
        <x:f>IF(ISBLANK('Input'!C32),"",'Input'!C32)</x:f>
        <x:v>completed</x:v>
      </x:c>
      <x:c r="E32" s="21" t="n">
        <x:f>IF(ISBLANK('Input'!D32),"",'Input'!D32)</x:f>
        <x:v>200</x:v>
      </x:c>
      <x:c r="F32" s="2" t="n">
        <x:f>IF(A32="","",SUM(K32:T32))</x:f>
        <x:v>1</x:v>
      </x:c>
      <x:c r="G32" s="2" t="str">
        <x:f>IF(A32="","",IF(F32&gt;1,"Exact duplicate",IF(B32="","Missing job ID",IF(C32="","Missing customer",IF(NOT(OR(EXACT(D32,"completed"),EXACT(D32,"cancelled"))),"Missing or invalid status",IF(NOT(ISNUMBER(E32)),"Missing or invalid amount",IF(E32&lt;0,"Missing or invalid amount","")))))))</x:f>
      </x:c>
      <x:c r="H32" s="2" t="str">
        <x:f>IF(A32="","",IF(F32&gt;1,"Duplicate",IF(G32&lt;&gt;"","Exception",IF(EXACT(D32,"completed"),"Completed","Cancelled"))))</x:f>
        <x:v>Completed</x:v>
      </x:c>
      <x:c r="I32" s="21" t="n">
        <x:f>IF(A32="","",IF(H32="Completed",E32,0))</x:f>
        <x:v>200</x:v>
      </x:c>
      <x:c r="K32" s="28" t="n">
        <x:f>IF(A32="","",SUM(IF(AND(EXACT(B32,B7),EXACT(C32,C7),EXACT(D32,D7),EXACT(E32,E7),ISNUMBER(E32)=ISNUMBER(E7)),1,0),IF(AND(EXACT(B32,B8),EXACT(C32,C8),EXACT(D32,D8),EXACT(E32,E8),ISNUMBER(E32)=ISNUMBER(E8)),1,0),IF(AND(EXACT(B32,B9),EXACT(C32,C9),EXACT(D32,D9),EXACT(E32,E9),ISNUMBER(E32)=ISNUMBER(E9)),1,0),IF(AND(EXACT(B32,B10),EXACT(C32,C10),EXACT(D32,D10),EXACT(E32,E10),ISNUMBER(E32)=ISNUMBER(E10)),1,0),IF(AND(EXACT(B32,B11),EXACT(C32,C11),EXACT(D32,D11),EXACT(E32,E11),ISNUMBER(E32)=ISNUMBER(E11)),1,0),IF(AND(EXACT(B32,B12),EXACT(C32,C12),EXACT(D32,D12),EXACT(E32,E12),ISNUMBER(E32)=ISNUMBER(E12)),1,0),IF(AND(EXACT(B32,B13),EXACT(C32,C13),EXACT(D32,D13),EXACT(E32,E13),ISNUMBER(E32)=ISNUMBER(E13)),1,0),IF(AND(EXACT(B32,B14),EXACT(C32,C14),EXACT(D32,D14),EXACT(E32,E14),ISNUMBER(E32)=ISNUMBER(E14)),1,0),IF(AND(EXACT(B32,B15),EXACT(C32,C15),EXACT(D32,D15),EXACT(E32,E15),ISNUMBER(E32)=ISNUMBER(E15)),1,0),IF(AND(EXACT(B32,B16),EXACT(C32,C16),EXACT(D32,D16),EXACT(E32,E16),ISNUMBER(E32)=ISNUMBER(E16)),1,0),IF(AND(EXACT(B32,B17),EXACT(C32,C17),EXACT(D32,D17),EXACT(E32,E17),ISNUMBER(E32)=ISNUMBER(E17)),1,0),IF(AND(EXACT(B32,B18),EXACT(C32,C18),EXACT(D32,D18),EXACT(E32,E18),ISNUMBER(E32)=ISNUMBER(E18)),1,0),IF(AND(EXACT(B32,B19),EXACT(C32,C19),EXACT(D32,D19),EXACT(E32,E19),ISNUMBER(E32)=ISNUMBER(E19)),1,0),IF(AND(EXACT(B32,B20),EXACT(C32,C20),EXACT(D32,D20),EXACT(E32,E20),ISNUMBER(E32)=ISNUMBER(E20)),1,0),IF(AND(EXACT(B32,B21),EXACT(C32,C21),EXACT(D32,D21),EXACT(E32,E21),ISNUMBER(E32)=ISNUMBER(E21)),1,0),IF(AND(EXACT(B32,B22),EXACT(C32,C22),EXACT(D32,D22),EXACT(E32,E22),ISNUMBER(E32)=ISNUMBER(E22)),1,0),IF(AND(EXACT(B32,B23),EXACT(C32,C23),EXACT(D32,D23),EXACT(E32,E23),ISNUMBER(E32)=ISNUMBER(E23)),1,0),IF(AND(EXACT(B32,B24),EXACT(C32,C24),EXACT(D32,D24),EXACT(E32,E24),ISNUMBER(E32)=ISNUMBER(E24)),1,0),IF(AND(EXACT(B32,B25),EXACT(C32,C25),EXACT(D32,D25),EXACT(E32,E25),ISNUMBER(E32)=ISNUMBER(E25)),1,0),IF(AND(EXACT(B32,B26),EXACT(C32,C26),EXACT(D32,D26),EXACT(E32,E26),ISNUMBER(E32)=ISNUMBER(E26)),1,0)))</x:f>
        <x:v>0</x:v>
      </x:c>
      <x:c r="L32" s="28" t="n">
        <x:f>IF(A32="","",SUM(IF(AND(EXACT(B32,B27),EXACT(C32,C27),EXACT(D32,D27),EXACT(E32,E27),ISNUMBER(E32)=ISNUMBER(E27)),1,0),IF(AND(EXACT(B32,B28),EXACT(C32,C28),EXACT(D32,D28),EXACT(E32,E28),ISNUMBER(E32)=ISNUMBER(E28)),1,0),IF(AND(EXACT(B32,B29),EXACT(C32,C29),EXACT(D32,D29),EXACT(E32,E29),ISNUMBER(E32)=ISNUMBER(E29)),1,0),IF(AND(EXACT(B32,B30),EXACT(C32,C30),EXACT(D32,D30),EXACT(E32,E30),ISNUMBER(E32)=ISNUMBER(E30)),1,0),IF(AND(EXACT(B32,B31),EXACT(C32,C31),EXACT(D32,D31),EXACT(E32,E31),ISNUMBER(E32)=ISNUMBER(E31)),1,0),IF(AND(EXACT(B32,B32),EXACT(C32,C32),EXACT(D32,D32),EXACT(E32,E32),ISNUMBER(E32)=ISNUMBER(E32)),1,0)))</x:f>
        <x:v>1</x:v>
      </x:c>
      <x:c r="M32" s="28" t="n">
        <x:f>IF(A32="","",0)</x:f>
        <x:v>0</x:v>
      </x:c>
      <x:c r="N32" s="28" t="n">
        <x:f>IF(A32="","",0)</x:f>
        <x:v>0</x:v>
      </x:c>
      <x:c r="O32" s="28" t="n">
        <x:f>IF(A32="","",0)</x:f>
        <x:v>0</x:v>
      </x:c>
      <x:c r="P32" s="28" t="n">
        <x:f>IF(A32="","",0)</x:f>
        <x:v>0</x:v>
      </x:c>
      <x:c r="Q32" s="28" t="n">
        <x:f>IF(A32="","",0)</x:f>
        <x:v>0</x:v>
      </x:c>
      <x:c r="R32" s="28" t="n">
        <x:f>IF(A32="","",0)</x:f>
        <x:v>0</x:v>
      </x:c>
      <x:c r="S32" s="28" t="n">
        <x:f>IF(A32="","",0)</x:f>
        <x:v>0</x:v>
      </x:c>
      <x:c r="T32" s="28" t="n">
        <x:f>IF(A32="","",0)</x:f>
        <x:v>0</x:v>
      </x:c>
    </x:row>
    <x:row r="33" ht="22" customHeight="1">
      <x:c r="A33" s="2" t="n">
        <x:f>IF(COUNTA('Input'!A33:D33)=0,"",ROW()-6)</x:f>
        <x:v>27</x:v>
      </x:c>
      <x:c r="B33" s="2" t="str">
        <x:f>IF(ISBLANK('Input'!A33),"",'Input'!A33)</x:f>
        <x:v>JOB-027</x:v>
      </x:c>
      <x:c r="C33" s="2" t="str">
        <x:f>IF(ISBLANK('Input'!B33),"",'Input'!B33)</x:f>
        <x:v>Sample customer 27</x:v>
      </x:c>
      <x:c r="D33" s="2" t="str">
        <x:f>IF(ISBLANK('Input'!C33),"",'Input'!C33)</x:f>
        <x:v>completed</x:v>
      </x:c>
      <x:c r="E33" s="21" t="n">
        <x:f>IF(ISBLANK('Input'!D33),"",'Input'!D33)</x:f>
        <x:v>200</x:v>
      </x:c>
      <x:c r="F33" s="2" t="n">
        <x:f>IF(A33="","",SUM(K33:T33))</x:f>
        <x:v>1</x:v>
      </x:c>
      <x:c r="G33" s="2" t="str">
        <x:f>IF(A33="","",IF(F33&gt;1,"Exact duplicate",IF(B33="","Missing job ID",IF(C33="","Missing customer",IF(NOT(OR(EXACT(D33,"completed"),EXACT(D33,"cancelled"))),"Missing or invalid status",IF(NOT(ISNUMBER(E33)),"Missing or invalid amount",IF(E33&lt;0,"Missing or invalid amount","")))))))</x:f>
      </x:c>
      <x:c r="H33" s="2" t="str">
        <x:f>IF(A33="","",IF(F33&gt;1,"Duplicate",IF(G33&lt;&gt;"","Exception",IF(EXACT(D33,"completed"),"Completed","Cancelled"))))</x:f>
        <x:v>Completed</x:v>
      </x:c>
      <x:c r="I33" s="21" t="n">
        <x:f>IF(A33="","",IF(H33="Completed",E33,0))</x:f>
        <x:v>200</x:v>
      </x:c>
      <x:c r="K33" s="28" t="n">
        <x:f>IF(A33="","",SUM(IF(AND(EXACT(B33,B7),EXACT(C33,C7),EXACT(D33,D7),EXACT(E33,E7),ISNUMBER(E33)=ISNUMBER(E7)),1,0),IF(AND(EXACT(B33,B8),EXACT(C33,C8),EXACT(D33,D8),EXACT(E33,E8),ISNUMBER(E33)=ISNUMBER(E8)),1,0),IF(AND(EXACT(B33,B9),EXACT(C33,C9),EXACT(D33,D9),EXACT(E33,E9),ISNUMBER(E33)=ISNUMBER(E9)),1,0),IF(AND(EXACT(B33,B10),EXACT(C33,C10),EXACT(D33,D10),EXACT(E33,E10),ISNUMBER(E33)=ISNUMBER(E10)),1,0),IF(AND(EXACT(B33,B11),EXACT(C33,C11),EXACT(D33,D11),EXACT(E33,E11),ISNUMBER(E33)=ISNUMBER(E11)),1,0),IF(AND(EXACT(B33,B12),EXACT(C33,C12),EXACT(D33,D12),EXACT(E33,E12),ISNUMBER(E33)=ISNUMBER(E12)),1,0),IF(AND(EXACT(B33,B13),EXACT(C33,C13),EXACT(D33,D13),EXACT(E33,E13),ISNUMBER(E33)=ISNUMBER(E13)),1,0),IF(AND(EXACT(B33,B14),EXACT(C33,C14),EXACT(D33,D14),EXACT(E33,E14),ISNUMBER(E33)=ISNUMBER(E14)),1,0),IF(AND(EXACT(B33,B15),EXACT(C33,C15),EXACT(D33,D15),EXACT(E33,E15),ISNUMBER(E33)=ISNUMBER(E15)),1,0),IF(AND(EXACT(B33,B16),EXACT(C33,C16),EXACT(D33,D16),EXACT(E33,E16),ISNUMBER(E33)=ISNUMBER(E16)),1,0),IF(AND(EXACT(B33,B17),EXACT(C33,C17),EXACT(D33,D17),EXACT(E33,E17),ISNUMBER(E33)=ISNUMBER(E17)),1,0),IF(AND(EXACT(B33,B18),EXACT(C33,C18),EXACT(D33,D18),EXACT(E33,E18),ISNUMBER(E33)=ISNUMBER(E18)),1,0),IF(AND(EXACT(B33,B19),EXACT(C33,C19),EXACT(D33,D19),EXACT(E33,E19),ISNUMBER(E33)=ISNUMBER(E19)),1,0),IF(AND(EXACT(B33,B20),EXACT(C33,C20),EXACT(D33,D20),EXACT(E33,E20),ISNUMBER(E33)=ISNUMBER(E20)),1,0),IF(AND(EXACT(B33,B21),EXACT(C33,C21),EXACT(D33,D21),EXACT(E33,E21),ISNUMBER(E33)=ISNUMBER(E21)),1,0),IF(AND(EXACT(B33,B22),EXACT(C33,C22),EXACT(D33,D22),EXACT(E33,E22),ISNUMBER(E33)=ISNUMBER(E22)),1,0),IF(AND(EXACT(B33,B23),EXACT(C33,C23),EXACT(D33,D23),EXACT(E33,E23),ISNUMBER(E33)=ISNUMBER(E23)),1,0),IF(AND(EXACT(B33,B24),EXACT(C33,C24),EXACT(D33,D24),EXACT(E33,E24),ISNUMBER(E33)=ISNUMBER(E24)),1,0),IF(AND(EXACT(B33,B25),EXACT(C33,C25),EXACT(D33,D25),EXACT(E33,E25),ISNUMBER(E33)=ISNUMBER(E25)),1,0),IF(AND(EXACT(B33,B26),EXACT(C33,C26),EXACT(D33,D26),EXACT(E33,E26),ISNUMBER(E33)=ISNUMBER(E26)),1,0)))</x:f>
        <x:v>0</x:v>
      </x:c>
      <x:c r="L33" s="28" t="n">
        <x:f>IF(A33="","",SUM(IF(AND(EXACT(B33,B27),EXACT(C33,C27),EXACT(D33,D27),EXACT(E33,E27),ISNUMBER(E33)=ISNUMBER(E27)),1,0),IF(AND(EXACT(B33,B28),EXACT(C33,C28),EXACT(D33,D28),EXACT(E33,E28),ISNUMBER(E33)=ISNUMBER(E28)),1,0),IF(AND(EXACT(B33,B29),EXACT(C33,C29),EXACT(D33,D29),EXACT(E33,E29),ISNUMBER(E33)=ISNUMBER(E29)),1,0),IF(AND(EXACT(B33,B30),EXACT(C33,C30),EXACT(D33,D30),EXACT(E33,E30),ISNUMBER(E33)=ISNUMBER(E30)),1,0),IF(AND(EXACT(B33,B31),EXACT(C33,C31),EXACT(D33,D31),EXACT(E33,E31),ISNUMBER(E33)=ISNUMBER(E31)),1,0),IF(AND(EXACT(B33,B32),EXACT(C33,C32),EXACT(D33,D32),EXACT(E33,E32),ISNUMBER(E33)=ISNUMBER(E32)),1,0),IF(AND(EXACT(B33,B33),EXACT(C33,C33),EXACT(D33,D33),EXACT(E33,E33),ISNUMBER(E33)=ISNUMBER(E33)),1,0)))</x:f>
        <x:v>1</x:v>
      </x:c>
      <x:c r="M33" s="28" t="n">
        <x:f>IF(A33="","",0)</x:f>
        <x:v>0</x:v>
      </x:c>
      <x:c r="N33" s="28" t="n">
        <x:f>IF(A33="","",0)</x:f>
        <x:v>0</x:v>
      </x:c>
      <x:c r="O33" s="28" t="n">
        <x:f>IF(A33="","",0)</x:f>
        <x:v>0</x:v>
      </x:c>
      <x:c r="P33" s="28" t="n">
        <x:f>IF(A33="","",0)</x:f>
        <x:v>0</x:v>
      </x:c>
      <x:c r="Q33" s="28" t="n">
        <x:f>IF(A33="","",0)</x:f>
        <x:v>0</x:v>
      </x:c>
      <x:c r="R33" s="28" t="n">
        <x:f>IF(A33="","",0)</x:f>
        <x:v>0</x:v>
      </x:c>
      <x:c r="S33" s="28" t="n">
        <x:f>IF(A33="","",0)</x:f>
        <x:v>0</x:v>
      </x:c>
      <x:c r="T33" s="28" t="n">
        <x:f>IF(A33="","",0)</x:f>
        <x:v>0</x:v>
      </x:c>
    </x:row>
    <x:row r="34" ht="22" customHeight="1">
      <x:c r="A34" s="2" t="n">
        <x:f>IF(COUNTA('Input'!A34:D34)=0,"",ROW()-6)</x:f>
        <x:v>28</x:v>
      </x:c>
      <x:c r="B34" s="2" t="str">
        <x:f>IF(ISBLANK('Input'!A34),"",'Input'!A34)</x:f>
        <x:v>JOB-028</x:v>
      </x:c>
      <x:c r="C34" s="2" t="str">
        <x:f>IF(ISBLANK('Input'!B34),"",'Input'!B34)</x:f>
        <x:v>Sample customer 28</x:v>
      </x:c>
      <x:c r="D34" s="2" t="str">
        <x:f>IF(ISBLANK('Input'!C34),"",'Input'!C34)</x:f>
        <x:v>completed</x:v>
      </x:c>
      <x:c r="E34" s="21" t="n">
        <x:f>IF(ISBLANK('Input'!D34),"",'Input'!D34)</x:f>
        <x:v>200</x:v>
      </x:c>
      <x:c r="F34" s="2" t="n">
        <x:f>IF(A34="","",SUM(K34:T34))</x:f>
        <x:v>1</x:v>
      </x:c>
      <x:c r="G34" s="2" t="str">
        <x:f>IF(A34="","",IF(F34&gt;1,"Exact duplicate",IF(B34="","Missing job ID",IF(C34="","Missing customer",IF(NOT(OR(EXACT(D34,"completed"),EXACT(D34,"cancelled"))),"Missing or invalid status",IF(NOT(ISNUMBER(E34)),"Missing or invalid amount",IF(E34&lt;0,"Missing or invalid amount","")))))))</x:f>
      </x:c>
      <x:c r="H34" s="2" t="str">
        <x:f>IF(A34="","",IF(F34&gt;1,"Duplicate",IF(G34&lt;&gt;"","Exception",IF(EXACT(D34,"completed"),"Completed","Cancelled"))))</x:f>
        <x:v>Completed</x:v>
      </x:c>
      <x:c r="I34" s="21" t="n">
        <x:f>IF(A34="","",IF(H34="Completed",E34,0))</x:f>
        <x:v>200</x:v>
      </x:c>
      <x:c r="K34" s="28" t="n">
        <x:f>IF(A34="","",SUM(IF(AND(EXACT(B34,B7),EXACT(C34,C7),EXACT(D34,D7),EXACT(E34,E7),ISNUMBER(E34)=ISNUMBER(E7)),1,0),IF(AND(EXACT(B34,B8),EXACT(C34,C8),EXACT(D34,D8),EXACT(E34,E8),ISNUMBER(E34)=ISNUMBER(E8)),1,0),IF(AND(EXACT(B34,B9),EXACT(C34,C9),EXACT(D34,D9),EXACT(E34,E9),ISNUMBER(E34)=ISNUMBER(E9)),1,0),IF(AND(EXACT(B34,B10),EXACT(C34,C10),EXACT(D34,D10),EXACT(E34,E10),ISNUMBER(E34)=ISNUMBER(E10)),1,0),IF(AND(EXACT(B34,B11),EXACT(C34,C11),EXACT(D34,D11),EXACT(E34,E11),ISNUMBER(E34)=ISNUMBER(E11)),1,0),IF(AND(EXACT(B34,B12),EXACT(C34,C12),EXACT(D34,D12),EXACT(E34,E12),ISNUMBER(E34)=ISNUMBER(E12)),1,0),IF(AND(EXACT(B34,B13),EXACT(C34,C13),EXACT(D34,D13),EXACT(E34,E13),ISNUMBER(E34)=ISNUMBER(E13)),1,0),IF(AND(EXACT(B34,B14),EXACT(C34,C14),EXACT(D34,D14),EXACT(E34,E14),ISNUMBER(E34)=ISNUMBER(E14)),1,0),IF(AND(EXACT(B34,B15),EXACT(C34,C15),EXACT(D34,D15),EXACT(E34,E15),ISNUMBER(E34)=ISNUMBER(E15)),1,0),IF(AND(EXACT(B34,B16),EXACT(C34,C16),EXACT(D34,D16),EXACT(E34,E16),ISNUMBER(E34)=ISNUMBER(E16)),1,0),IF(AND(EXACT(B34,B17),EXACT(C34,C17),EXACT(D34,D17),EXACT(E34,E17),ISNUMBER(E34)=ISNUMBER(E17)),1,0),IF(AND(EXACT(B34,B18),EXACT(C34,C18),EXACT(D34,D18),EXACT(E34,E18),ISNUMBER(E34)=ISNUMBER(E18)),1,0),IF(AND(EXACT(B34,B19),EXACT(C34,C19),EXACT(D34,D19),EXACT(E34,E19),ISNUMBER(E34)=ISNUMBER(E19)),1,0),IF(AND(EXACT(B34,B20),EXACT(C34,C20),EXACT(D34,D20),EXACT(E34,E20),ISNUMBER(E34)=ISNUMBER(E20)),1,0),IF(AND(EXACT(B34,B21),EXACT(C34,C21),EXACT(D34,D21),EXACT(E34,E21),ISNUMBER(E34)=ISNUMBER(E21)),1,0),IF(AND(EXACT(B34,B22),EXACT(C34,C22),EXACT(D34,D22),EXACT(E34,E22),ISNUMBER(E34)=ISNUMBER(E22)),1,0),IF(AND(EXACT(B34,B23),EXACT(C34,C23),EXACT(D34,D23),EXACT(E34,E23),ISNUMBER(E34)=ISNUMBER(E23)),1,0),IF(AND(EXACT(B34,B24),EXACT(C34,C24),EXACT(D34,D24),EXACT(E34,E24),ISNUMBER(E34)=ISNUMBER(E24)),1,0),IF(AND(EXACT(B34,B25),EXACT(C34,C25),EXACT(D34,D25),EXACT(E34,E25),ISNUMBER(E34)=ISNUMBER(E25)),1,0),IF(AND(EXACT(B34,B26),EXACT(C34,C26),EXACT(D34,D26),EXACT(E34,E26),ISNUMBER(E34)=ISNUMBER(E26)),1,0)))</x:f>
        <x:v>0</x:v>
      </x:c>
      <x:c r="L34" s="28" t="n">
        <x:f>IF(A34="","",SUM(IF(AND(EXACT(B34,B27),EXACT(C34,C27),EXACT(D34,D27),EXACT(E34,E27),ISNUMBER(E34)=ISNUMBER(E27)),1,0),IF(AND(EXACT(B34,B28),EXACT(C34,C28),EXACT(D34,D28),EXACT(E34,E28),ISNUMBER(E34)=ISNUMBER(E28)),1,0),IF(AND(EXACT(B34,B29),EXACT(C34,C29),EXACT(D34,D29),EXACT(E34,E29),ISNUMBER(E34)=ISNUMBER(E29)),1,0),IF(AND(EXACT(B34,B30),EXACT(C34,C30),EXACT(D34,D30),EXACT(E34,E30),ISNUMBER(E34)=ISNUMBER(E30)),1,0),IF(AND(EXACT(B34,B31),EXACT(C34,C31),EXACT(D34,D31),EXACT(E34,E31),ISNUMBER(E34)=ISNUMBER(E31)),1,0),IF(AND(EXACT(B34,B32),EXACT(C34,C32),EXACT(D34,D32),EXACT(E34,E32),ISNUMBER(E34)=ISNUMBER(E32)),1,0),IF(AND(EXACT(B34,B33),EXACT(C34,C33),EXACT(D34,D33),EXACT(E34,E33),ISNUMBER(E34)=ISNUMBER(E33)),1,0),IF(AND(EXACT(B34,B34),EXACT(C34,C34),EXACT(D34,D34),EXACT(E34,E34),ISNUMBER(E34)=ISNUMBER(E34)),1,0)))</x:f>
        <x:v>1</x:v>
      </x:c>
      <x:c r="M34" s="28" t="n">
        <x:f>IF(A34="","",0)</x:f>
        <x:v>0</x:v>
      </x:c>
      <x:c r="N34" s="28" t="n">
        <x:f>IF(A34="","",0)</x:f>
        <x:v>0</x:v>
      </x:c>
      <x:c r="O34" s="28" t="n">
        <x:f>IF(A34="","",0)</x:f>
        <x:v>0</x:v>
      </x:c>
      <x:c r="P34" s="28" t="n">
        <x:f>IF(A34="","",0)</x:f>
        <x:v>0</x:v>
      </x:c>
      <x:c r="Q34" s="28" t="n">
        <x:f>IF(A34="","",0)</x:f>
        <x:v>0</x:v>
      </x:c>
      <x:c r="R34" s="28" t="n">
        <x:f>IF(A34="","",0)</x:f>
        <x:v>0</x:v>
      </x:c>
      <x:c r="S34" s="28" t="n">
        <x:f>IF(A34="","",0)</x:f>
        <x:v>0</x:v>
      </x:c>
      <x:c r="T34" s="28" t="n">
        <x:f>IF(A34="","",0)</x:f>
        <x:v>0</x:v>
      </x:c>
    </x:row>
    <x:row r="35" ht="22" customHeight="1">
      <x:c r="A35" s="2" t="n">
        <x:f>IF(COUNTA('Input'!A35:D35)=0,"",ROW()-6)</x:f>
        <x:v>29</x:v>
      </x:c>
      <x:c r="B35" s="2" t="str">
        <x:f>IF(ISBLANK('Input'!A35),"",'Input'!A35)</x:f>
        <x:v>JOB-029</x:v>
      </x:c>
      <x:c r="C35" s="2" t="str">
        <x:f>IF(ISBLANK('Input'!B35),"",'Input'!B35)</x:f>
        <x:v>Sample customer 29</x:v>
      </x:c>
      <x:c r="D35" s="2" t="str">
        <x:f>IF(ISBLANK('Input'!C35),"",'Input'!C35)</x:f>
        <x:v>completed</x:v>
      </x:c>
      <x:c r="E35" s="21" t="n">
        <x:f>IF(ISBLANK('Input'!D35),"",'Input'!D35)</x:f>
        <x:v>200</x:v>
      </x:c>
      <x:c r="F35" s="2" t="n">
        <x:f>IF(A35="","",SUM(K35:T35))</x:f>
        <x:v>1</x:v>
      </x:c>
      <x:c r="G35" s="2" t="str">
        <x:f>IF(A35="","",IF(F35&gt;1,"Exact duplicate",IF(B35="","Missing job ID",IF(C35="","Missing customer",IF(NOT(OR(EXACT(D35,"completed"),EXACT(D35,"cancelled"))),"Missing or invalid status",IF(NOT(ISNUMBER(E35)),"Missing or invalid amount",IF(E35&lt;0,"Missing or invalid amount","")))))))</x:f>
      </x:c>
      <x:c r="H35" s="2" t="str">
        <x:f>IF(A35="","",IF(F35&gt;1,"Duplicate",IF(G35&lt;&gt;"","Exception",IF(EXACT(D35,"completed"),"Completed","Cancelled"))))</x:f>
        <x:v>Completed</x:v>
      </x:c>
      <x:c r="I35" s="21" t="n">
        <x:f>IF(A35="","",IF(H35="Completed",E35,0))</x:f>
        <x:v>200</x:v>
      </x:c>
      <x:c r="K35" s="28" t="n">
        <x:f>IF(A35="","",SUM(IF(AND(EXACT(B35,B7),EXACT(C35,C7),EXACT(D35,D7),EXACT(E35,E7),ISNUMBER(E35)=ISNUMBER(E7)),1,0),IF(AND(EXACT(B35,B8),EXACT(C35,C8),EXACT(D35,D8),EXACT(E35,E8),ISNUMBER(E35)=ISNUMBER(E8)),1,0),IF(AND(EXACT(B35,B9),EXACT(C35,C9),EXACT(D35,D9),EXACT(E35,E9),ISNUMBER(E35)=ISNUMBER(E9)),1,0),IF(AND(EXACT(B35,B10),EXACT(C35,C10),EXACT(D35,D10),EXACT(E35,E10),ISNUMBER(E35)=ISNUMBER(E10)),1,0),IF(AND(EXACT(B35,B11),EXACT(C35,C11),EXACT(D35,D11),EXACT(E35,E11),ISNUMBER(E35)=ISNUMBER(E11)),1,0),IF(AND(EXACT(B35,B12),EXACT(C35,C12),EXACT(D35,D12),EXACT(E35,E12),ISNUMBER(E35)=ISNUMBER(E12)),1,0),IF(AND(EXACT(B35,B13),EXACT(C35,C13),EXACT(D35,D13),EXACT(E35,E13),ISNUMBER(E35)=ISNUMBER(E13)),1,0),IF(AND(EXACT(B35,B14),EXACT(C35,C14),EXACT(D35,D14),EXACT(E35,E14),ISNUMBER(E35)=ISNUMBER(E14)),1,0),IF(AND(EXACT(B35,B15),EXACT(C35,C15),EXACT(D35,D15),EXACT(E35,E15),ISNUMBER(E35)=ISNUMBER(E15)),1,0),IF(AND(EXACT(B35,B16),EXACT(C35,C16),EXACT(D35,D16),EXACT(E35,E16),ISNUMBER(E35)=ISNUMBER(E16)),1,0),IF(AND(EXACT(B35,B17),EXACT(C35,C17),EXACT(D35,D17),EXACT(E35,E17),ISNUMBER(E35)=ISNUMBER(E17)),1,0),IF(AND(EXACT(B35,B18),EXACT(C35,C18),EXACT(D35,D18),EXACT(E35,E18),ISNUMBER(E35)=ISNUMBER(E18)),1,0),IF(AND(EXACT(B35,B19),EXACT(C35,C19),EXACT(D35,D19),EXACT(E35,E19),ISNUMBER(E35)=ISNUMBER(E19)),1,0),IF(AND(EXACT(B35,B20),EXACT(C35,C20),EXACT(D35,D20),EXACT(E35,E20),ISNUMBER(E35)=ISNUMBER(E20)),1,0),IF(AND(EXACT(B35,B21),EXACT(C35,C21),EXACT(D35,D21),EXACT(E35,E21),ISNUMBER(E35)=ISNUMBER(E21)),1,0),IF(AND(EXACT(B35,B22),EXACT(C35,C22),EXACT(D35,D22),EXACT(E35,E22),ISNUMBER(E35)=ISNUMBER(E22)),1,0),IF(AND(EXACT(B35,B23),EXACT(C35,C23),EXACT(D35,D23),EXACT(E35,E23),ISNUMBER(E35)=ISNUMBER(E23)),1,0),IF(AND(EXACT(B35,B24),EXACT(C35,C24),EXACT(D35,D24),EXACT(E35,E24),ISNUMBER(E35)=ISNUMBER(E24)),1,0),IF(AND(EXACT(B35,B25),EXACT(C35,C25),EXACT(D35,D25),EXACT(E35,E25),ISNUMBER(E35)=ISNUMBER(E25)),1,0),IF(AND(EXACT(B35,B26),EXACT(C35,C26),EXACT(D35,D26),EXACT(E35,E26),ISNUMBER(E35)=ISNUMBER(E26)),1,0)))</x:f>
        <x:v>0</x:v>
      </x:c>
      <x:c r="L35" s="28" t="n">
        <x:f>IF(A35="","",SUM(IF(AND(EXACT(B35,B27),EXACT(C35,C27),EXACT(D35,D27),EXACT(E35,E27),ISNUMBER(E35)=ISNUMBER(E27)),1,0),IF(AND(EXACT(B35,B28),EXACT(C35,C28),EXACT(D35,D28),EXACT(E35,E28),ISNUMBER(E35)=ISNUMBER(E28)),1,0),IF(AND(EXACT(B35,B29),EXACT(C35,C29),EXACT(D35,D29),EXACT(E35,E29),ISNUMBER(E35)=ISNUMBER(E29)),1,0),IF(AND(EXACT(B35,B30),EXACT(C35,C30),EXACT(D35,D30),EXACT(E35,E30),ISNUMBER(E35)=ISNUMBER(E30)),1,0),IF(AND(EXACT(B35,B31),EXACT(C35,C31),EXACT(D35,D31),EXACT(E35,E31),ISNUMBER(E35)=ISNUMBER(E31)),1,0),IF(AND(EXACT(B35,B32),EXACT(C35,C32),EXACT(D35,D32),EXACT(E35,E32),ISNUMBER(E35)=ISNUMBER(E32)),1,0),IF(AND(EXACT(B35,B33),EXACT(C35,C33),EXACT(D35,D33),EXACT(E35,E33),ISNUMBER(E35)=ISNUMBER(E33)),1,0),IF(AND(EXACT(B35,B34),EXACT(C35,C34),EXACT(D35,D34),EXACT(E35,E34),ISNUMBER(E35)=ISNUMBER(E34)),1,0),IF(AND(EXACT(B35,B35),EXACT(C35,C35),EXACT(D35,D35),EXACT(E35,E35),ISNUMBER(E35)=ISNUMBER(E35)),1,0)))</x:f>
        <x:v>1</x:v>
      </x:c>
      <x:c r="M35" s="28" t="n">
        <x:f>IF(A35="","",0)</x:f>
        <x:v>0</x:v>
      </x:c>
      <x:c r="N35" s="28" t="n">
        <x:f>IF(A35="","",0)</x:f>
        <x:v>0</x:v>
      </x:c>
      <x:c r="O35" s="28" t="n">
        <x:f>IF(A35="","",0)</x:f>
        <x:v>0</x:v>
      </x:c>
      <x:c r="P35" s="28" t="n">
        <x:f>IF(A35="","",0)</x:f>
        <x:v>0</x:v>
      </x:c>
      <x:c r="Q35" s="28" t="n">
        <x:f>IF(A35="","",0)</x:f>
        <x:v>0</x:v>
      </x:c>
      <x:c r="R35" s="28" t="n">
        <x:f>IF(A35="","",0)</x:f>
        <x:v>0</x:v>
      </x:c>
      <x:c r="S35" s="28" t="n">
        <x:f>IF(A35="","",0)</x:f>
        <x:v>0</x:v>
      </x:c>
      <x:c r="T35" s="28" t="n">
        <x:f>IF(A35="","",0)</x:f>
        <x:v>0</x:v>
      </x:c>
    </x:row>
    <x:row r="36" ht="22" customHeight="1">
      <x:c r="A36" s="2" t="n">
        <x:f>IF(COUNTA('Input'!A36:D36)=0,"",ROW()-6)</x:f>
        <x:v>30</x:v>
      </x:c>
      <x:c r="B36" s="2" t="str">
        <x:f>IF(ISBLANK('Input'!A36),"",'Input'!A36)</x:f>
        <x:v>JOB-030</x:v>
      </x:c>
      <x:c r="C36" s="2" t="str">
        <x:f>IF(ISBLANK('Input'!B36),"",'Input'!B36)</x:f>
        <x:v>Sample customer 30</x:v>
      </x:c>
      <x:c r="D36" s="2" t="str">
        <x:f>IF(ISBLANK('Input'!C36),"",'Input'!C36)</x:f>
        <x:v>completed</x:v>
      </x:c>
      <x:c r="E36" s="21" t="n">
        <x:f>IF(ISBLANK('Input'!D36),"",'Input'!D36)</x:f>
        <x:v>200</x:v>
      </x:c>
      <x:c r="F36" s="2" t="n">
        <x:f>IF(A36="","",SUM(K36:T36))</x:f>
        <x:v>1</x:v>
      </x:c>
      <x:c r="G36" s="2" t="str">
        <x:f>IF(A36="","",IF(F36&gt;1,"Exact duplicate",IF(B36="","Missing job ID",IF(C36="","Missing customer",IF(NOT(OR(EXACT(D36,"completed"),EXACT(D36,"cancelled"))),"Missing or invalid status",IF(NOT(ISNUMBER(E36)),"Missing or invalid amount",IF(E36&lt;0,"Missing or invalid amount","")))))))</x:f>
      </x:c>
      <x:c r="H36" s="2" t="str">
        <x:f>IF(A36="","",IF(F36&gt;1,"Duplicate",IF(G36&lt;&gt;"","Exception",IF(EXACT(D36,"completed"),"Completed","Cancelled"))))</x:f>
        <x:v>Completed</x:v>
      </x:c>
      <x:c r="I36" s="21" t="n">
        <x:f>IF(A36="","",IF(H36="Completed",E36,0))</x:f>
        <x:v>200</x:v>
      </x:c>
      <x:c r="K36" s="28" t="n">
        <x:f>IF(A36="","",SUM(IF(AND(EXACT(B36,B7),EXACT(C36,C7),EXACT(D36,D7),EXACT(E36,E7),ISNUMBER(E36)=ISNUMBER(E7)),1,0),IF(AND(EXACT(B36,B8),EXACT(C36,C8),EXACT(D36,D8),EXACT(E36,E8),ISNUMBER(E36)=ISNUMBER(E8)),1,0),IF(AND(EXACT(B36,B9),EXACT(C36,C9),EXACT(D36,D9),EXACT(E36,E9),ISNUMBER(E36)=ISNUMBER(E9)),1,0),IF(AND(EXACT(B36,B10),EXACT(C36,C10),EXACT(D36,D10),EXACT(E36,E10),ISNUMBER(E36)=ISNUMBER(E10)),1,0),IF(AND(EXACT(B36,B11),EXACT(C36,C11),EXACT(D36,D11),EXACT(E36,E11),ISNUMBER(E36)=ISNUMBER(E11)),1,0),IF(AND(EXACT(B36,B12),EXACT(C36,C12),EXACT(D36,D12),EXACT(E36,E12),ISNUMBER(E36)=ISNUMBER(E12)),1,0),IF(AND(EXACT(B36,B13),EXACT(C36,C13),EXACT(D36,D13),EXACT(E36,E13),ISNUMBER(E36)=ISNUMBER(E13)),1,0),IF(AND(EXACT(B36,B14),EXACT(C36,C14),EXACT(D36,D14),EXACT(E36,E14),ISNUMBER(E36)=ISNUMBER(E14)),1,0),IF(AND(EXACT(B36,B15),EXACT(C36,C15),EXACT(D36,D15),EXACT(E36,E15),ISNUMBER(E36)=ISNUMBER(E15)),1,0),IF(AND(EXACT(B36,B16),EXACT(C36,C16),EXACT(D36,D16),EXACT(E36,E16),ISNUMBER(E36)=ISNUMBER(E16)),1,0),IF(AND(EXACT(B36,B17),EXACT(C36,C17),EXACT(D36,D17),EXACT(E36,E17),ISNUMBER(E36)=ISNUMBER(E17)),1,0),IF(AND(EXACT(B36,B18),EXACT(C36,C18),EXACT(D36,D18),EXACT(E36,E18),ISNUMBER(E36)=ISNUMBER(E18)),1,0),IF(AND(EXACT(B36,B19),EXACT(C36,C19),EXACT(D36,D19),EXACT(E36,E19),ISNUMBER(E36)=ISNUMBER(E19)),1,0),IF(AND(EXACT(B36,B20),EXACT(C36,C20),EXACT(D36,D20),EXACT(E36,E20),ISNUMBER(E36)=ISNUMBER(E20)),1,0),IF(AND(EXACT(B36,B21),EXACT(C36,C21),EXACT(D36,D21),EXACT(E36,E21),ISNUMBER(E36)=ISNUMBER(E21)),1,0),IF(AND(EXACT(B36,B22),EXACT(C36,C22),EXACT(D36,D22),EXACT(E36,E22),ISNUMBER(E36)=ISNUMBER(E22)),1,0),IF(AND(EXACT(B36,B23),EXACT(C36,C23),EXACT(D36,D23),EXACT(E36,E23),ISNUMBER(E36)=ISNUMBER(E23)),1,0),IF(AND(EXACT(B36,B24),EXACT(C36,C24),EXACT(D36,D24),EXACT(E36,E24),ISNUMBER(E36)=ISNUMBER(E24)),1,0),IF(AND(EXACT(B36,B25),EXACT(C36,C25),EXACT(D36,D25),EXACT(E36,E25),ISNUMBER(E36)=ISNUMBER(E25)),1,0),IF(AND(EXACT(B36,B26),EXACT(C36,C26),EXACT(D36,D26),EXACT(E36,E26),ISNUMBER(E36)=ISNUMBER(E26)),1,0)))</x:f>
        <x:v>0</x:v>
      </x:c>
      <x:c r="L36" s="28" t="n">
        <x:f>IF(A36="","",SUM(IF(AND(EXACT(B36,B27),EXACT(C36,C27),EXACT(D36,D27),EXACT(E36,E27),ISNUMBER(E36)=ISNUMBER(E27)),1,0),IF(AND(EXACT(B36,B28),EXACT(C36,C28),EXACT(D36,D28),EXACT(E36,E28),ISNUMBER(E36)=ISNUMBER(E28)),1,0),IF(AND(EXACT(B36,B29),EXACT(C36,C29),EXACT(D36,D29),EXACT(E36,E29),ISNUMBER(E36)=ISNUMBER(E29)),1,0),IF(AND(EXACT(B36,B30),EXACT(C36,C30),EXACT(D36,D30),EXACT(E36,E30),ISNUMBER(E36)=ISNUMBER(E30)),1,0),IF(AND(EXACT(B36,B31),EXACT(C36,C31),EXACT(D36,D31),EXACT(E36,E31),ISNUMBER(E36)=ISNUMBER(E31)),1,0),IF(AND(EXACT(B36,B32),EXACT(C36,C32),EXACT(D36,D32),EXACT(E36,E32),ISNUMBER(E36)=ISNUMBER(E32)),1,0),IF(AND(EXACT(B36,B33),EXACT(C36,C33),EXACT(D36,D33),EXACT(E36,E33),ISNUMBER(E36)=ISNUMBER(E33)),1,0),IF(AND(EXACT(B36,B34),EXACT(C36,C34),EXACT(D36,D34),EXACT(E36,E34),ISNUMBER(E36)=ISNUMBER(E34)),1,0),IF(AND(EXACT(B36,B35),EXACT(C36,C35),EXACT(D36,D35),EXACT(E36,E35),ISNUMBER(E36)=ISNUMBER(E35)),1,0),IF(AND(EXACT(B36,B36),EXACT(C36,C36),EXACT(D36,D36),EXACT(E36,E36),ISNUMBER(E36)=ISNUMBER(E36)),1,0)))</x:f>
        <x:v>1</x:v>
      </x:c>
      <x:c r="M36" s="28" t="n">
        <x:f>IF(A36="","",0)</x:f>
        <x:v>0</x:v>
      </x:c>
      <x:c r="N36" s="28" t="n">
        <x:f>IF(A36="","",0)</x:f>
        <x:v>0</x:v>
      </x:c>
      <x:c r="O36" s="28" t="n">
        <x:f>IF(A36="","",0)</x:f>
        <x:v>0</x:v>
      </x:c>
      <x:c r="P36" s="28" t="n">
        <x:f>IF(A36="","",0)</x:f>
        <x:v>0</x:v>
      </x:c>
      <x:c r="Q36" s="28" t="n">
        <x:f>IF(A36="","",0)</x:f>
        <x:v>0</x:v>
      </x:c>
      <x:c r="R36" s="28" t="n">
        <x:f>IF(A36="","",0)</x:f>
        <x:v>0</x:v>
      </x:c>
      <x:c r="S36" s="28" t="n">
        <x:f>IF(A36="","",0)</x:f>
        <x:v>0</x:v>
      </x:c>
      <x:c r="T36" s="28" t="n">
        <x:f>IF(A36="","",0)</x:f>
        <x:v>0</x:v>
      </x:c>
    </x:row>
    <x:row r="37" ht="22" customHeight="1">
      <x:c r="A37" s="2" t="n">
        <x:f>IF(COUNTA('Input'!A37:D37)=0,"",ROW()-6)</x:f>
        <x:v>31</x:v>
      </x:c>
      <x:c r="B37" s="2" t="str">
        <x:f>IF(ISBLANK('Input'!A37),"",'Input'!A37)</x:f>
        <x:v>JOB-031</x:v>
      </x:c>
      <x:c r="C37" s="2" t="str">
        <x:f>IF(ISBLANK('Input'!B37),"",'Input'!B37)</x:f>
        <x:v>Sample customer 31</x:v>
      </x:c>
      <x:c r="D37" s="2" t="str">
        <x:f>IF(ISBLANK('Input'!C37),"",'Input'!C37)</x:f>
        <x:v>completed</x:v>
      </x:c>
      <x:c r="E37" s="21" t="n">
        <x:f>IF(ISBLANK('Input'!D37),"",'Input'!D37)</x:f>
        <x:v>250</x:v>
      </x:c>
      <x:c r="F37" s="2" t="n">
        <x:f>IF(A37="","",SUM(K37:T37))</x:f>
        <x:v>1</x:v>
      </x:c>
      <x:c r="G37" s="2" t="str">
        <x:f>IF(A37="","",IF(F37&gt;1,"Exact duplicate",IF(B37="","Missing job ID",IF(C37="","Missing customer",IF(NOT(OR(EXACT(D37,"completed"),EXACT(D37,"cancelled"))),"Missing or invalid status",IF(NOT(ISNUMBER(E37)),"Missing or invalid amount",IF(E37&lt;0,"Missing or invalid amount","")))))))</x:f>
      </x:c>
      <x:c r="H37" s="2" t="str">
        <x:f>IF(A37="","",IF(F37&gt;1,"Duplicate",IF(G37&lt;&gt;"","Exception",IF(EXACT(D37,"completed"),"Completed","Cancelled"))))</x:f>
        <x:v>Completed</x:v>
      </x:c>
      <x:c r="I37" s="21" t="n">
        <x:f>IF(A37="","",IF(H37="Completed",E37,0))</x:f>
        <x:v>250</x:v>
      </x:c>
      <x:c r="K37" s="28" t="n">
        <x:f>IF(A37="","",SUM(IF(AND(EXACT(B37,B7),EXACT(C37,C7),EXACT(D37,D7),EXACT(E37,E7),ISNUMBER(E37)=ISNUMBER(E7)),1,0),IF(AND(EXACT(B37,B8),EXACT(C37,C8),EXACT(D37,D8),EXACT(E37,E8),ISNUMBER(E37)=ISNUMBER(E8)),1,0),IF(AND(EXACT(B37,B9),EXACT(C37,C9),EXACT(D37,D9),EXACT(E37,E9),ISNUMBER(E37)=ISNUMBER(E9)),1,0),IF(AND(EXACT(B37,B10),EXACT(C37,C10),EXACT(D37,D10),EXACT(E37,E10),ISNUMBER(E37)=ISNUMBER(E10)),1,0),IF(AND(EXACT(B37,B11),EXACT(C37,C11),EXACT(D37,D11),EXACT(E37,E11),ISNUMBER(E37)=ISNUMBER(E11)),1,0),IF(AND(EXACT(B37,B12),EXACT(C37,C12),EXACT(D37,D12),EXACT(E37,E12),ISNUMBER(E37)=ISNUMBER(E12)),1,0),IF(AND(EXACT(B37,B13),EXACT(C37,C13),EXACT(D37,D13),EXACT(E37,E13),ISNUMBER(E37)=ISNUMBER(E13)),1,0),IF(AND(EXACT(B37,B14),EXACT(C37,C14),EXACT(D37,D14),EXACT(E37,E14),ISNUMBER(E37)=ISNUMBER(E14)),1,0),IF(AND(EXACT(B37,B15),EXACT(C37,C15),EXACT(D37,D15),EXACT(E37,E15),ISNUMBER(E37)=ISNUMBER(E15)),1,0),IF(AND(EXACT(B37,B16),EXACT(C37,C16),EXACT(D37,D16),EXACT(E37,E16),ISNUMBER(E37)=ISNUMBER(E16)),1,0),IF(AND(EXACT(B37,B17),EXACT(C37,C17),EXACT(D37,D17),EXACT(E37,E17),ISNUMBER(E37)=ISNUMBER(E17)),1,0),IF(AND(EXACT(B37,B18),EXACT(C37,C18),EXACT(D37,D18),EXACT(E37,E18),ISNUMBER(E37)=ISNUMBER(E18)),1,0),IF(AND(EXACT(B37,B19),EXACT(C37,C19),EXACT(D37,D19),EXACT(E37,E19),ISNUMBER(E37)=ISNUMBER(E19)),1,0),IF(AND(EXACT(B37,B20),EXACT(C37,C20),EXACT(D37,D20),EXACT(E37,E20),ISNUMBER(E37)=ISNUMBER(E20)),1,0),IF(AND(EXACT(B37,B21),EXACT(C37,C21),EXACT(D37,D21),EXACT(E37,E21),ISNUMBER(E37)=ISNUMBER(E21)),1,0),IF(AND(EXACT(B37,B22),EXACT(C37,C22),EXACT(D37,D22),EXACT(E37,E22),ISNUMBER(E37)=ISNUMBER(E22)),1,0),IF(AND(EXACT(B37,B23),EXACT(C37,C23),EXACT(D37,D23),EXACT(E37,E23),ISNUMBER(E37)=ISNUMBER(E23)),1,0),IF(AND(EXACT(B37,B24),EXACT(C37,C24),EXACT(D37,D24),EXACT(E37,E24),ISNUMBER(E37)=ISNUMBER(E24)),1,0),IF(AND(EXACT(B37,B25),EXACT(C37,C25),EXACT(D37,D25),EXACT(E37,E25),ISNUMBER(E37)=ISNUMBER(E25)),1,0),IF(AND(EXACT(B37,B26),EXACT(C37,C26),EXACT(D37,D26),EXACT(E37,E26),ISNUMBER(E37)=ISNUMBER(E26)),1,0)))</x:f>
        <x:v>0</x:v>
      </x:c>
      <x:c r="L37" s="28" t="n">
        <x:f>IF(A37="","",SUM(IF(AND(EXACT(B37,B27),EXACT(C37,C27),EXACT(D37,D27),EXACT(E37,E27),ISNUMBER(E37)=ISNUMBER(E27)),1,0),IF(AND(EXACT(B37,B28),EXACT(C37,C28),EXACT(D37,D28),EXACT(E37,E28),ISNUMBER(E37)=ISNUMBER(E28)),1,0),IF(AND(EXACT(B37,B29),EXACT(C37,C29),EXACT(D37,D29),EXACT(E37,E29),ISNUMBER(E37)=ISNUMBER(E29)),1,0),IF(AND(EXACT(B37,B30),EXACT(C37,C30),EXACT(D37,D30),EXACT(E37,E30),ISNUMBER(E37)=ISNUMBER(E30)),1,0),IF(AND(EXACT(B37,B31),EXACT(C37,C31),EXACT(D37,D31),EXACT(E37,E31),ISNUMBER(E37)=ISNUMBER(E31)),1,0),IF(AND(EXACT(B37,B32),EXACT(C37,C32),EXACT(D37,D32),EXACT(E37,E32),ISNUMBER(E37)=ISNUMBER(E32)),1,0),IF(AND(EXACT(B37,B33),EXACT(C37,C33),EXACT(D37,D33),EXACT(E37,E33),ISNUMBER(E37)=ISNUMBER(E33)),1,0),IF(AND(EXACT(B37,B34),EXACT(C37,C34),EXACT(D37,D34),EXACT(E37,E34),ISNUMBER(E37)=ISNUMBER(E34)),1,0),IF(AND(EXACT(B37,B35),EXACT(C37,C35),EXACT(D37,D35),EXACT(E37,E35),ISNUMBER(E37)=ISNUMBER(E35)),1,0),IF(AND(EXACT(B37,B36),EXACT(C37,C36),EXACT(D37,D36),EXACT(E37,E36),ISNUMBER(E37)=ISNUMBER(E36)),1,0),IF(AND(EXACT(B37,B37),EXACT(C37,C37),EXACT(D37,D37),EXACT(E37,E37),ISNUMBER(E37)=ISNUMBER(E37)),1,0)))</x:f>
        <x:v>1</x:v>
      </x:c>
      <x:c r="M37" s="28" t="n">
        <x:f>IF(A37="","",0)</x:f>
        <x:v>0</x:v>
      </x:c>
      <x:c r="N37" s="28" t="n">
        <x:f>IF(A37="","",0)</x:f>
        <x:v>0</x:v>
      </x:c>
      <x:c r="O37" s="28" t="n">
        <x:f>IF(A37="","",0)</x:f>
        <x:v>0</x:v>
      </x:c>
      <x:c r="P37" s="28" t="n">
        <x:f>IF(A37="","",0)</x:f>
        <x:v>0</x:v>
      </x:c>
      <x:c r="Q37" s="28" t="n">
        <x:f>IF(A37="","",0)</x:f>
        <x:v>0</x:v>
      </x:c>
      <x:c r="R37" s="28" t="n">
        <x:f>IF(A37="","",0)</x:f>
        <x:v>0</x:v>
      </x:c>
      <x:c r="S37" s="28" t="n">
        <x:f>IF(A37="","",0)</x:f>
        <x:v>0</x:v>
      </x:c>
      <x:c r="T37" s="28" t="n">
        <x:f>IF(A37="","",0)</x:f>
        <x:v>0</x:v>
      </x:c>
    </x:row>
    <x:row r="38" ht="22" customHeight="1">
      <x:c r="A38" s="2" t="n">
        <x:f>IF(COUNTA('Input'!A38:D38)=0,"",ROW()-6)</x:f>
        <x:v>32</x:v>
      </x:c>
      <x:c r="B38" s="2" t="str">
        <x:f>IF(ISBLANK('Input'!A38),"",'Input'!A38)</x:f>
        <x:v>JOB-032</x:v>
      </x:c>
      <x:c r="C38" s="2" t="str">
        <x:f>IF(ISBLANK('Input'!B38),"",'Input'!B38)</x:f>
        <x:v>Sample customer 32</x:v>
      </x:c>
      <x:c r="D38" s="2" t="str">
        <x:f>IF(ISBLANK('Input'!C38),"",'Input'!C38)</x:f>
        <x:v>completed</x:v>
      </x:c>
      <x:c r="E38" s="21" t="n">
        <x:f>IF(ISBLANK('Input'!D38),"",'Input'!D38)</x:f>
        <x:v>250</x:v>
      </x:c>
      <x:c r="F38" s="2" t="n">
        <x:f>IF(A38="","",SUM(K38:T38))</x:f>
        <x:v>1</x:v>
      </x:c>
      <x:c r="G38" s="2" t="str">
        <x:f>IF(A38="","",IF(F38&gt;1,"Exact duplicate",IF(B38="","Missing job ID",IF(C38="","Missing customer",IF(NOT(OR(EXACT(D38,"completed"),EXACT(D38,"cancelled"))),"Missing or invalid status",IF(NOT(ISNUMBER(E38)),"Missing or invalid amount",IF(E38&lt;0,"Missing or invalid amount","")))))))</x:f>
      </x:c>
      <x:c r="H38" s="2" t="str">
        <x:f>IF(A38="","",IF(F38&gt;1,"Duplicate",IF(G38&lt;&gt;"","Exception",IF(EXACT(D38,"completed"),"Completed","Cancelled"))))</x:f>
        <x:v>Completed</x:v>
      </x:c>
      <x:c r="I38" s="21" t="n">
        <x:f>IF(A38="","",IF(H38="Completed",E38,0))</x:f>
        <x:v>250</x:v>
      </x:c>
      <x:c r="K38" s="28" t="n">
        <x:f>IF(A38="","",SUM(IF(AND(EXACT(B38,B7),EXACT(C38,C7),EXACT(D38,D7),EXACT(E38,E7),ISNUMBER(E38)=ISNUMBER(E7)),1,0),IF(AND(EXACT(B38,B8),EXACT(C38,C8),EXACT(D38,D8),EXACT(E38,E8),ISNUMBER(E38)=ISNUMBER(E8)),1,0),IF(AND(EXACT(B38,B9),EXACT(C38,C9),EXACT(D38,D9),EXACT(E38,E9),ISNUMBER(E38)=ISNUMBER(E9)),1,0),IF(AND(EXACT(B38,B10),EXACT(C38,C10),EXACT(D38,D10),EXACT(E38,E10),ISNUMBER(E38)=ISNUMBER(E10)),1,0),IF(AND(EXACT(B38,B11),EXACT(C38,C11),EXACT(D38,D11),EXACT(E38,E11),ISNUMBER(E38)=ISNUMBER(E11)),1,0),IF(AND(EXACT(B38,B12),EXACT(C38,C12),EXACT(D38,D12),EXACT(E38,E12),ISNUMBER(E38)=ISNUMBER(E12)),1,0),IF(AND(EXACT(B38,B13),EXACT(C38,C13),EXACT(D38,D13),EXACT(E38,E13),ISNUMBER(E38)=ISNUMBER(E13)),1,0),IF(AND(EXACT(B38,B14),EXACT(C38,C14),EXACT(D38,D14),EXACT(E38,E14),ISNUMBER(E38)=ISNUMBER(E14)),1,0),IF(AND(EXACT(B38,B15),EXACT(C38,C15),EXACT(D38,D15),EXACT(E38,E15),ISNUMBER(E38)=ISNUMBER(E15)),1,0),IF(AND(EXACT(B38,B16),EXACT(C38,C16),EXACT(D38,D16),EXACT(E38,E16),ISNUMBER(E38)=ISNUMBER(E16)),1,0),IF(AND(EXACT(B38,B17),EXACT(C38,C17),EXACT(D38,D17),EXACT(E38,E17),ISNUMBER(E38)=ISNUMBER(E17)),1,0),IF(AND(EXACT(B38,B18),EXACT(C38,C18),EXACT(D38,D18),EXACT(E38,E18),ISNUMBER(E38)=ISNUMBER(E18)),1,0),IF(AND(EXACT(B38,B19),EXACT(C38,C19),EXACT(D38,D19),EXACT(E38,E19),ISNUMBER(E38)=ISNUMBER(E19)),1,0),IF(AND(EXACT(B38,B20),EXACT(C38,C20),EXACT(D38,D20),EXACT(E38,E20),ISNUMBER(E38)=ISNUMBER(E20)),1,0),IF(AND(EXACT(B38,B21),EXACT(C38,C21),EXACT(D38,D21),EXACT(E38,E21),ISNUMBER(E38)=ISNUMBER(E21)),1,0),IF(AND(EXACT(B38,B22),EXACT(C38,C22),EXACT(D38,D22),EXACT(E38,E22),ISNUMBER(E38)=ISNUMBER(E22)),1,0),IF(AND(EXACT(B38,B23),EXACT(C38,C23),EXACT(D38,D23),EXACT(E38,E23),ISNUMBER(E38)=ISNUMBER(E23)),1,0),IF(AND(EXACT(B38,B24),EXACT(C38,C24),EXACT(D38,D24),EXACT(E38,E24),ISNUMBER(E38)=ISNUMBER(E24)),1,0),IF(AND(EXACT(B38,B25),EXACT(C38,C25),EXACT(D38,D25),EXACT(E38,E25),ISNUMBER(E38)=ISNUMBER(E25)),1,0),IF(AND(EXACT(B38,B26),EXACT(C38,C26),EXACT(D38,D26),EXACT(E38,E26),ISNUMBER(E38)=ISNUMBER(E26)),1,0)))</x:f>
        <x:v>0</x:v>
      </x:c>
      <x:c r="L38" s="28" t="n">
        <x:f>IF(A38="","",SUM(IF(AND(EXACT(B38,B27),EXACT(C38,C27),EXACT(D38,D27),EXACT(E38,E27),ISNUMBER(E38)=ISNUMBER(E27)),1,0),IF(AND(EXACT(B38,B28),EXACT(C38,C28),EXACT(D38,D28),EXACT(E38,E28),ISNUMBER(E38)=ISNUMBER(E28)),1,0),IF(AND(EXACT(B38,B29),EXACT(C38,C29),EXACT(D38,D29),EXACT(E38,E29),ISNUMBER(E38)=ISNUMBER(E29)),1,0),IF(AND(EXACT(B38,B30),EXACT(C38,C30),EXACT(D38,D30),EXACT(E38,E30),ISNUMBER(E38)=ISNUMBER(E30)),1,0),IF(AND(EXACT(B38,B31),EXACT(C38,C31),EXACT(D38,D31),EXACT(E38,E31),ISNUMBER(E38)=ISNUMBER(E31)),1,0),IF(AND(EXACT(B38,B32),EXACT(C38,C32),EXACT(D38,D32),EXACT(E38,E32),ISNUMBER(E38)=ISNUMBER(E32)),1,0),IF(AND(EXACT(B38,B33),EXACT(C38,C33),EXACT(D38,D33),EXACT(E38,E33),ISNUMBER(E38)=ISNUMBER(E33)),1,0),IF(AND(EXACT(B38,B34),EXACT(C38,C34),EXACT(D38,D34),EXACT(E38,E34),ISNUMBER(E38)=ISNUMBER(E34)),1,0),IF(AND(EXACT(B38,B35),EXACT(C38,C35),EXACT(D38,D35),EXACT(E38,E35),ISNUMBER(E38)=ISNUMBER(E35)),1,0),IF(AND(EXACT(B38,B36),EXACT(C38,C36),EXACT(D38,D36),EXACT(E38,E36),ISNUMBER(E38)=ISNUMBER(E36)),1,0),IF(AND(EXACT(B38,B37),EXACT(C38,C37),EXACT(D38,D37),EXACT(E38,E37),ISNUMBER(E38)=ISNUMBER(E37)),1,0),IF(AND(EXACT(B38,B38),EXACT(C38,C38),EXACT(D38,D38),EXACT(E38,E38),ISNUMBER(E38)=ISNUMBER(E38)),1,0)))</x:f>
        <x:v>1</x:v>
      </x:c>
      <x:c r="M38" s="28" t="n">
        <x:f>IF(A38="","",0)</x:f>
        <x:v>0</x:v>
      </x:c>
      <x:c r="N38" s="28" t="n">
        <x:f>IF(A38="","",0)</x:f>
        <x:v>0</x:v>
      </x:c>
      <x:c r="O38" s="28" t="n">
        <x:f>IF(A38="","",0)</x:f>
        <x:v>0</x:v>
      </x:c>
      <x:c r="P38" s="28" t="n">
        <x:f>IF(A38="","",0)</x:f>
        <x:v>0</x:v>
      </x:c>
      <x:c r="Q38" s="28" t="n">
        <x:f>IF(A38="","",0)</x:f>
        <x:v>0</x:v>
      </x:c>
      <x:c r="R38" s="28" t="n">
        <x:f>IF(A38="","",0)</x:f>
        <x:v>0</x:v>
      </x:c>
      <x:c r="S38" s="28" t="n">
        <x:f>IF(A38="","",0)</x:f>
        <x:v>0</x:v>
      </x:c>
      <x:c r="T38" s="28" t="n">
        <x:f>IF(A38="","",0)</x:f>
        <x:v>0</x:v>
      </x:c>
    </x:row>
    <x:row r="39" ht="22" customHeight="1">
      <x:c r="A39" s="2" t="n">
        <x:f>IF(COUNTA('Input'!A39:D39)=0,"",ROW()-6)</x:f>
        <x:v>33</x:v>
      </x:c>
      <x:c r="B39" s="2" t="str">
        <x:f>IF(ISBLANK('Input'!A39),"",'Input'!A39)</x:f>
        <x:v>JOB-033</x:v>
      </x:c>
      <x:c r="C39" s="2" t="str">
        <x:f>IF(ISBLANK('Input'!B39),"",'Input'!B39)</x:f>
        <x:v>Sample customer 33</x:v>
      </x:c>
      <x:c r="D39" s="2" t="str">
        <x:f>IF(ISBLANK('Input'!C39),"",'Input'!C39)</x:f>
        <x:v>completed</x:v>
      </x:c>
      <x:c r="E39" s="21" t="n">
        <x:f>IF(ISBLANK('Input'!D39),"",'Input'!D39)</x:f>
        <x:v>250</x:v>
      </x:c>
      <x:c r="F39" s="2" t="n">
        <x:f>IF(A39="","",SUM(K39:T39))</x:f>
        <x:v>1</x:v>
      </x:c>
      <x:c r="G39" s="2" t="str">
        <x:f>IF(A39="","",IF(F39&gt;1,"Exact duplicate",IF(B39="","Missing job ID",IF(C39="","Missing customer",IF(NOT(OR(EXACT(D39,"completed"),EXACT(D39,"cancelled"))),"Missing or invalid status",IF(NOT(ISNUMBER(E39)),"Missing or invalid amount",IF(E39&lt;0,"Missing or invalid amount","")))))))</x:f>
      </x:c>
      <x:c r="H39" s="2" t="str">
        <x:f>IF(A39="","",IF(F39&gt;1,"Duplicate",IF(G39&lt;&gt;"","Exception",IF(EXACT(D39,"completed"),"Completed","Cancelled"))))</x:f>
        <x:v>Completed</x:v>
      </x:c>
      <x:c r="I39" s="21" t="n">
        <x:f>IF(A39="","",IF(H39="Completed",E39,0))</x:f>
        <x:v>250</x:v>
      </x:c>
      <x:c r="K39" s="28" t="n">
        <x:f>IF(A39="","",SUM(IF(AND(EXACT(B39,B7),EXACT(C39,C7),EXACT(D39,D7),EXACT(E39,E7),ISNUMBER(E39)=ISNUMBER(E7)),1,0),IF(AND(EXACT(B39,B8),EXACT(C39,C8),EXACT(D39,D8),EXACT(E39,E8),ISNUMBER(E39)=ISNUMBER(E8)),1,0),IF(AND(EXACT(B39,B9),EXACT(C39,C9),EXACT(D39,D9),EXACT(E39,E9),ISNUMBER(E39)=ISNUMBER(E9)),1,0),IF(AND(EXACT(B39,B10),EXACT(C39,C10),EXACT(D39,D10),EXACT(E39,E10),ISNUMBER(E39)=ISNUMBER(E10)),1,0),IF(AND(EXACT(B39,B11),EXACT(C39,C11),EXACT(D39,D11),EXACT(E39,E11),ISNUMBER(E39)=ISNUMBER(E11)),1,0),IF(AND(EXACT(B39,B12),EXACT(C39,C12),EXACT(D39,D12),EXACT(E39,E12),ISNUMBER(E39)=ISNUMBER(E12)),1,0),IF(AND(EXACT(B39,B13),EXACT(C39,C13),EXACT(D39,D13),EXACT(E39,E13),ISNUMBER(E39)=ISNUMBER(E13)),1,0),IF(AND(EXACT(B39,B14),EXACT(C39,C14),EXACT(D39,D14),EXACT(E39,E14),ISNUMBER(E39)=ISNUMBER(E14)),1,0),IF(AND(EXACT(B39,B15),EXACT(C39,C15),EXACT(D39,D15),EXACT(E39,E15),ISNUMBER(E39)=ISNUMBER(E15)),1,0),IF(AND(EXACT(B39,B16),EXACT(C39,C16),EXACT(D39,D16),EXACT(E39,E16),ISNUMBER(E39)=ISNUMBER(E16)),1,0),IF(AND(EXACT(B39,B17),EXACT(C39,C17),EXACT(D39,D17),EXACT(E39,E17),ISNUMBER(E39)=ISNUMBER(E17)),1,0),IF(AND(EXACT(B39,B18),EXACT(C39,C18),EXACT(D39,D18),EXACT(E39,E18),ISNUMBER(E39)=ISNUMBER(E18)),1,0),IF(AND(EXACT(B39,B19),EXACT(C39,C19),EXACT(D39,D19),EXACT(E39,E19),ISNUMBER(E39)=ISNUMBER(E19)),1,0),IF(AND(EXACT(B39,B20),EXACT(C39,C20),EXACT(D39,D20),EXACT(E39,E20),ISNUMBER(E39)=ISNUMBER(E20)),1,0),IF(AND(EXACT(B39,B21),EXACT(C39,C21),EXACT(D39,D21),EXACT(E39,E21),ISNUMBER(E39)=ISNUMBER(E21)),1,0),IF(AND(EXACT(B39,B22),EXACT(C39,C22),EXACT(D39,D22),EXACT(E39,E22),ISNUMBER(E39)=ISNUMBER(E22)),1,0),IF(AND(EXACT(B39,B23),EXACT(C39,C23),EXACT(D39,D23),EXACT(E39,E23),ISNUMBER(E39)=ISNUMBER(E23)),1,0),IF(AND(EXACT(B39,B24),EXACT(C39,C24),EXACT(D39,D24),EXACT(E39,E24),ISNUMBER(E39)=ISNUMBER(E24)),1,0),IF(AND(EXACT(B39,B25),EXACT(C39,C25),EXACT(D39,D25),EXACT(E39,E25),ISNUMBER(E39)=ISNUMBER(E25)),1,0),IF(AND(EXACT(B39,B26),EXACT(C39,C26),EXACT(D39,D26),EXACT(E39,E26),ISNUMBER(E39)=ISNUMBER(E26)),1,0)))</x:f>
        <x:v>0</x:v>
      </x:c>
      <x:c r="L39" s="28" t="n">
        <x:f>IF(A39="","",SUM(IF(AND(EXACT(B39,B27),EXACT(C39,C27),EXACT(D39,D27),EXACT(E39,E27),ISNUMBER(E39)=ISNUMBER(E27)),1,0),IF(AND(EXACT(B39,B28),EXACT(C39,C28),EXACT(D39,D28),EXACT(E39,E28),ISNUMBER(E39)=ISNUMBER(E28)),1,0),IF(AND(EXACT(B39,B29),EXACT(C39,C29),EXACT(D39,D29),EXACT(E39,E29),ISNUMBER(E39)=ISNUMBER(E29)),1,0),IF(AND(EXACT(B39,B30),EXACT(C39,C30),EXACT(D39,D30),EXACT(E39,E30),ISNUMBER(E39)=ISNUMBER(E30)),1,0),IF(AND(EXACT(B39,B31),EXACT(C39,C31),EXACT(D39,D31),EXACT(E39,E31),ISNUMBER(E39)=ISNUMBER(E31)),1,0),IF(AND(EXACT(B39,B32),EXACT(C39,C32),EXACT(D39,D32),EXACT(E39,E32),ISNUMBER(E39)=ISNUMBER(E32)),1,0),IF(AND(EXACT(B39,B33),EXACT(C39,C33),EXACT(D39,D33),EXACT(E39,E33),ISNUMBER(E39)=ISNUMBER(E33)),1,0),IF(AND(EXACT(B39,B34),EXACT(C39,C34),EXACT(D39,D34),EXACT(E39,E34),ISNUMBER(E39)=ISNUMBER(E34)),1,0),IF(AND(EXACT(B39,B35),EXACT(C39,C35),EXACT(D39,D35),EXACT(E39,E35),ISNUMBER(E39)=ISNUMBER(E35)),1,0),IF(AND(EXACT(B39,B36),EXACT(C39,C36),EXACT(D39,D36),EXACT(E39,E36),ISNUMBER(E39)=ISNUMBER(E36)),1,0),IF(AND(EXACT(B39,B37),EXACT(C39,C37),EXACT(D39,D37),EXACT(E39,E37),ISNUMBER(E39)=ISNUMBER(E37)),1,0),IF(AND(EXACT(B39,B38),EXACT(C39,C38),EXACT(D39,D38),EXACT(E39,E38),ISNUMBER(E39)=ISNUMBER(E38)),1,0),IF(AND(EXACT(B39,B39),EXACT(C39,C39),EXACT(D39,D39),EXACT(E39,E39),ISNUMBER(E39)=ISNUMBER(E39)),1,0)))</x:f>
        <x:v>1</x:v>
      </x:c>
      <x:c r="M39" s="28" t="n">
        <x:f>IF(A39="","",0)</x:f>
        <x:v>0</x:v>
      </x:c>
      <x:c r="N39" s="28" t="n">
        <x:f>IF(A39="","",0)</x:f>
        <x:v>0</x:v>
      </x:c>
      <x:c r="O39" s="28" t="n">
        <x:f>IF(A39="","",0)</x:f>
        <x:v>0</x:v>
      </x:c>
      <x:c r="P39" s="28" t="n">
        <x:f>IF(A39="","",0)</x:f>
        <x:v>0</x:v>
      </x:c>
      <x:c r="Q39" s="28" t="n">
        <x:f>IF(A39="","",0)</x:f>
        <x:v>0</x:v>
      </x:c>
      <x:c r="R39" s="28" t="n">
        <x:f>IF(A39="","",0)</x:f>
        <x:v>0</x:v>
      </x:c>
      <x:c r="S39" s="28" t="n">
        <x:f>IF(A39="","",0)</x:f>
        <x:v>0</x:v>
      </x:c>
      <x:c r="T39" s="28" t="n">
        <x:f>IF(A39="","",0)</x:f>
        <x:v>0</x:v>
      </x:c>
    </x:row>
    <x:row r="40" ht="22" customHeight="1">
      <x:c r="A40" s="2" t="n">
        <x:f>IF(COUNTA('Input'!A40:D40)=0,"",ROW()-6)</x:f>
        <x:v>34</x:v>
      </x:c>
      <x:c r="B40" s="2" t="str">
        <x:f>IF(ISBLANK('Input'!A40),"",'Input'!A40)</x:f>
        <x:v>JOB-034</x:v>
      </x:c>
      <x:c r="C40" s="2" t="str">
        <x:f>IF(ISBLANK('Input'!B40),"",'Input'!B40)</x:f>
        <x:v>Sample customer 34</x:v>
      </x:c>
      <x:c r="D40" s="2" t="str">
        <x:f>IF(ISBLANK('Input'!C40),"",'Input'!C40)</x:f>
        <x:v>completed</x:v>
      </x:c>
      <x:c r="E40" s="21" t="n">
        <x:f>IF(ISBLANK('Input'!D40),"",'Input'!D40)</x:f>
        <x:v>250</x:v>
      </x:c>
      <x:c r="F40" s="2" t="n">
        <x:f>IF(A40="","",SUM(K40:T40))</x:f>
        <x:v>1</x:v>
      </x:c>
      <x:c r="G40" s="2" t="str">
        <x:f>IF(A40="","",IF(F40&gt;1,"Exact duplicate",IF(B40="","Missing job ID",IF(C40="","Missing customer",IF(NOT(OR(EXACT(D40,"completed"),EXACT(D40,"cancelled"))),"Missing or invalid status",IF(NOT(ISNUMBER(E40)),"Missing or invalid amount",IF(E40&lt;0,"Missing or invalid amount","")))))))</x:f>
      </x:c>
      <x:c r="H40" s="2" t="str">
        <x:f>IF(A40="","",IF(F40&gt;1,"Duplicate",IF(G40&lt;&gt;"","Exception",IF(EXACT(D40,"completed"),"Completed","Cancelled"))))</x:f>
        <x:v>Completed</x:v>
      </x:c>
      <x:c r="I40" s="21" t="n">
        <x:f>IF(A40="","",IF(H40="Completed",E40,0))</x:f>
        <x:v>250</x:v>
      </x:c>
      <x:c r="K40" s="28" t="n">
        <x:f>IF(A40="","",SUM(IF(AND(EXACT(B40,B7),EXACT(C40,C7),EXACT(D40,D7),EXACT(E40,E7),ISNUMBER(E40)=ISNUMBER(E7)),1,0),IF(AND(EXACT(B40,B8),EXACT(C40,C8),EXACT(D40,D8),EXACT(E40,E8),ISNUMBER(E40)=ISNUMBER(E8)),1,0),IF(AND(EXACT(B40,B9),EXACT(C40,C9),EXACT(D40,D9),EXACT(E40,E9),ISNUMBER(E40)=ISNUMBER(E9)),1,0),IF(AND(EXACT(B40,B10),EXACT(C40,C10),EXACT(D40,D10),EXACT(E40,E10),ISNUMBER(E40)=ISNUMBER(E10)),1,0),IF(AND(EXACT(B40,B11),EXACT(C40,C11),EXACT(D40,D11),EXACT(E40,E11),ISNUMBER(E40)=ISNUMBER(E11)),1,0),IF(AND(EXACT(B40,B12),EXACT(C40,C12),EXACT(D40,D12),EXACT(E40,E12),ISNUMBER(E40)=ISNUMBER(E12)),1,0),IF(AND(EXACT(B40,B13),EXACT(C40,C13),EXACT(D40,D13),EXACT(E40,E13),ISNUMBER(E40)=ISNUMBER(E13)),1,0),IF(AND(EXACT(B40,B14),EXACT(C40,C14),EXACT(D40,D14),EXACT(E40,E14),ISNUMBER(E40)=ISNUMBER(E14)),1,0),IF(AND(EXACT(B40,B15),EXACT(C40,C15),EXACT(D40,D15),EXACT(E40,E15),ISNUMBER(E40)=ISNUMBER(E15)),1,0),IF(AND(EXACT(B40,B16),EXACT(C40,C16),EXACT(D40,D16),EXACT(E40,E16),ISNUMBER(E40)=ISNUMBER(E16)),1,0),IF(AND(EXACT(B40,B17),EXACT(C40,C17),EXACT(D40,D17),EXACT(E40,E17),ISNUMBER(E40)=ISNUMBER(E17)),1,0),IF(AND(EXACT(B40,B18),EXACT(C40,C18),EXACT(D40,D18),EXACT(E40,E18),ISNUMBER(E40)=ISNUMBER(E18)),1,0),IF(AND(EXACT(B40,B19),EXACT(C40,C19),EXACT(D40,D19),EXACT(E40,E19),ISNUMBER(E40)=ISNUMBER(E19)),1,0),IF(AND(EXACT(B40,B20),EXACT(C40,C20),EXACT(D40,D20),EXACT(E40,E20),ISNUMBER(E40)=ISNUMBER(E20)),1,0),IF(AND(EXACT(B40,B21),EXACT(C40,C21),EXACT(D40,D21),EXACT(E40,E21),ISNUMBER(E40)=ISNUMBER(E21)),1,0),IF(AND(EXACT(B40,B22),EXACT(C40,C22),EXACT(D40,D22),EXACT(E40,E22),ISNUMBER(E40)=ISNUMBER(E22)),1,0),IF(AND(EXACT(B40,B23),EXACT(C40,C23),EXACT(D40,D23),EXACT(E40,E23),ISNUMBER(E40)=ISNUMBER(E23)),1,0),IF(AND(EXACT(B40,B24),EXACT(C40,C24),EXACT(D40,D24),EXACT(E40,E24),ISNUMBER(E40)=ISNUMBER(E24)),1,0),IF(AND(EXACT(B40,B25),EXACT(C40,C25),EXACT(D40,D25),EXACT(E40,E25),ISNUMBER(E40)=ISNUMBER(E25)),1,0),IF(AND(EXACT(B40,B26),EXACT(C40,C26),EXACT(D40,D26),EXACT(E40,E26),ISNUMBER(E40)=ISNUMBER(E26)),1,0)))</x:f>
        <x:v>0</x:v>
      </x:c>
      <x:c r="L40" s="28" t="n">
        <x:f>IF(A40="","",SUM(IF(AND(EXACT(B40,B27),EXACT(C40,C27),EXACT(D40,D27),EXACT(E40,E27),ISNUMBER(E40)=ISNUMBER(E27)),1,0),IF(AND(EXACT(B40,B28),EXACT(C40,C28),EXACT(D40,D28),EXACT(E40,E28),ISNUMBER(E40)=ISNUMBER(E28)),1,0),IF(AND(EXACT(B40,B29),EXACT(C40,C29),EXACT(D40,D29),EXACT(E40,E29),ISNUMBER(E40)=ISNUMBER(E29)),1,0),IF(AND(EXACT(B40,B30),EXACT(C40,C30),EXACT(D40,D30),EXACT(E40,E30),ISNUMBER(E40)=ISNUMBER(E30)),1,0),IF(AND(EXACT(B40,B31),EXACT(C40,C31),EXACT(D40,D31),EXACT(E40,E31),ISNUMBER(E40)=ISNUMBER(E31)),1,0),IF(AND(EXACT(B40,B32),EXACT(C40,C32),EXACT(D40,D32),EXACT(E40,E32),ISNUMBER(E40)=ISNUMBER(E32)),1,0),IF(AND(EXACT(B40,B33),EXACT(C40,C33),EXACT(D40,D33),EXACT(E40,E33),ISNUMBER(E40)=ISNUMBER(E33)),1,0),IF(AND(EXACT(B40,B34),EXACT(C40,C34),EXACT(D40,D34),EXACT(E40,E34),ISNUMBER(E40)=ISNUMBER(E34)),1,0),IF(AND(EXACT(B40,B35),EXACT(C40,C35),EXACT(D40,D35),EXACT(E40,E35),ISNUMBER(E40)=ISNUMBER(E35)),1,0),IF(AND(EXACT(B40,B36),EXACT(C40,C36),EXACT(D40,D36),EXACT(E40,E36),ISNUMBER(E40)=ISNUMBER(E36)),1,0),IF(AND(EXACT(B40,B37),EXACT(C40,C37),EXACT(D40,D37),EXACT(E40,E37),ISNUMBER(E40)=ISNUMBER(E37)),1,0),IF(AND(EXACT(B40,B38),EXACT(C40,C38),EXACT(D40,D38),EXACT(E40,E38),ISNUMBER(E40)=ISNUMBER(E38)),1,0),IF(AND(EXACT(B40,B39),EXACT(C40,C39),EXACT(D40,D39),EXACT(E40,E39),ISNUMBER(E40)=ISNUMBER(E39)),1,0),IF(AND(EXACT(B40,B40),EXACT(C40,C40),EXACT(D40,D40),EXACT(E40,E40),ISNUMBER(E40)=ISNUMBER(E40)),1,0)))</x:f>
        <x:v>1</x:v>
      </x:c>
      <x:c r="M40" s="28" t="n">
        <x:f>IF(A40="","",0)</x:f>
        <x:v>0</x:v>
      </x:c>
      <x:c r="N40" s="28" t="n">
        <x:f>IF(A40="","",0)</x:f>
        <x:v>0</x:v>
      </x:c>
      <x:c r="O40" s="28" t="n">
        <x:f>IF(A40="","",0)</x:f>
        <x:v>0</x:v>
      </x:c>
      <x:c r="P40" s="28" t="n">
        <x:f>IF(A40="","",0)</x:f>
        <x:v>0</x:v>
      </x:c>
      <x:c r="Q40" s="28" t="n">
        <x:f>IF(A40="","",0)</x:f>
        <x:v>0</x:v>
      </x:c>
      <x:c r="R40" s="28" t="n">
        <x:f>IF(A40="","",0)</x:f>
        <x:v>0</x:v>
      </x:c>
      <x:c r="S40" s="28" t="n">
        <x:f>IF(A40="","",0)</x:f>
        <x:v>0</x:v>
      </x:c>
      <x:c r="T40" s="28" t="n">
        <x:f>IF(A40="","",0)</x:f>
        <x:v>0</x:v>
      </x:c>
    </x:row>
    <x:row r="41" ht="22" customHeight="1">
      <x:c r="A41" s="2" t="n">
        <x:f>IF(COUNTA('Input'!A41:D41)=0,"",ROW()-6)</x:f>
        <x:v>35</x:v>
      </x:c>
      <x:c r="B41" s="2" t="str">
        <x:f>IF(ISBLANK('Input'!A41),"",'Input'!A41)</x:f>
        <x:v>JOB-035</x:v>
      </x:c>
      <x:c r="C41" s="2" t="str">
        <x:f>IF(ISBLANK('Input'!B41),"",'Input'!B41)</x:f>
        <x:v>Sample customer 35</x:v>
      </x:c>
      <x:c r="D41" s="2" t="str">
        <x:f>IF(ISBLANK('Input'!C41),"",'Input'!C41)</x:f>
        <x:v>completed</x:v>
      </x:c>
      <x:c r="E41" s="21" t="n">
        <x:f>IF(ISBLANK('Input'!D41),"",'Input'!D41)</x:f>
        <x:v>250</x:v>
      </x:c>
      <x:c r="F41" s="2" t="n">
        <x:f>IF(A41="","",SUM(K41:T41))</x:f>
        <x:v>1</x:v>
      </x:c>
      <x:c r="G41" s="2" t="str">
        <x:f>IF(A41="","",IF(F41&gt;1,"Exact duplicate",IF(B41="","Missing job ID",IF(C41="","Missing customer",IF(NOT(OR(EXACT(D41,"completed"),EXACT(D41,"cancelled"))),"Missing or invalid status",IF(NOT(ISNUMBER(E41)),"Missing or invalid amount",IF(E41&lt;0,"Missing or invalid amount","")))))))</x:f>
      </x:c>
      <x:c r="H41" s="2" t="str">
        <x:f>IF(A41="","",IF(F41&gt;1,"Duplicate",IF(G41&lt;&gt;"","Exception",IF(EXACT(D41,"completed"),"Completed","Cancelled"))))</x:f>
        <x:v>Completed</x:v>
      </x:c>
      <x:c r="I41" s="21" t="n">
        <x:f>IF(A41="","",IF(H41="Completed",E41,0))</x:f>
        <x:v>250</x:v>
      </x:c>
      <x:c r="K41" s="28" t="n">
        <x:f>IF(A41="","",SUM(IF(AND(EXACT(B41,B7),EXACT(C41,C7),EXACT(D41,D7),EXACT(E41,E7),ISNUMBER(E41)=ISNUMBER(E7)),1,0),IF(AND(EXACT(B41,B8),EXACT(C41,C8),EXACT(D41,D8),EXACT(E41,E8),ISNUMBER(E41)=ISNUMBER(E8)),1,0),IF(AND(EXACT(B41,B9),EXACT(C41,C9),EXACT(D41,D9),EXACT(E41,E9),ISNUMBER(E41)=ISNUMBER(E9)),1,0),IF(AND(EXACT(B41,B10),EXACT(C41,C10),EXACT(D41,D10),EXACT(E41,E10),ISNUMBER(E41)=ISNUMBER(E10)),1,0),IF(AND(EXACT(B41,B11),EXACT(C41,C11),EXACT(D41,D11),EXACT(E41,E11),ISNUMBER(E41)=ISNUMBER(E11)),1,0),IF(AND(EXACT(B41,B12),EXACT(C41,C12),EXACT(D41,D12),EXACT(E41,E12),ISNUMBER(E41)=ISNUMBER(E12)),1,0),IF(AND(EXACT(B41,B13),EXACT(C41,C13),EXACT(D41,D13),EXACT(E41,E13),ISNUMBER(E41)=ISNUMBER(E13)),1,0),IF(AND(EXACT(B41,B14),EXACT(C41,C14),EXACT(D41,D14),EXACT(E41,E14),ISNUMBER(E41)=ISNUMBER(E14)),1,0),IF(AND(EXACT(B41,B15),EXACT(C41,C15),EXACT(D41,D15),EXACT(E41,E15),ISNUMBER(E41)=ISNUMBER(E15)),1,0),IF(AND(EXACT(B41,B16),EXACT(C41,C16),EXACT(D41,D16),EXACT(E41,E16),ISNUMBER(E41)=ISNUMBER(E16)),1,0),IF(AND(EXACT(B41,B17),EXACT(C41,C17),EXACT(D41,D17),EXACT(E41,E17),ISNUMBER(E41)=ISNUMBER(E17)),1,0),IF(AND(EXACT(B41,B18),EXACT(C41,C18),EXACT(D41,D18),EXACT(E41,E18),ISNUMBER(E41)=ISNUMBER(E18)),1,0),IF(AND(EXACT(B41,B19),EXACT(C41,C19),EXACT(D41,D19),EXACT(E41,E19),ISNUMBER(E41)=ISNUMBER(E19)),1,0),IF(AND(EXACT(B41,B20),EXACT(C41,C20),EXACT(D41,D20),EXACT(E41,E20),ISNUMBER(E41)=ISNUMBER(E20)),1,0),IF(AND(EXACT(B41,B21),EXACT(C41,C21),EXACT(D41,D21),EXACT(E41,E21),ISNUMBER(E41)=ISNUMBER(E21)),1,0),IF(AND(EXACT(B41,B22),EXACT(C41,C22),EXACT(D41,D22),EXACT(E41,E22),ISNUMBER(E41)=ISNUMBER(E22)),1,0),IF(AND(EXACT(B41,B23),EXACT(C41,C23),EXACT(D41,D23),EXACT(E41,E23),ISNUMBER(E41)=ISNUMBER(E23)),1,0),IF(AND(EXACT(B41,B24),EXACT(C41,C24),EXACT(D41,D24),EXACT(E41,E24),ISNUMBER(E41)=ISNUMBER(E24)),1,0),IF(AND(EXACT(B41,B25),EXACT(C41,C25),EXACT(D41,D25),EXACT(E41,E25),ISNUMBER(E41)=ISNUMBER(E25)),1,0),IF(AND(EXACT(B41,B26),EXACT(C41,C26),EXACT(D41,D26),EXACT(E41,E26),ISNUMBER(E41)=ISNUMBER(E26)),1,0)))</x:f>
        <x:v>0</x:v>
      </x:c>
      <x:c r="L41" s="28" t="n">
        <x:f>IF(A41="","",SUM(IF(AND(EXACT(B41,B27),EXACT(C41,C27),EXACT(D41,D27),EXACT(E41,E27),ISNUMBER(E41)=ISNUMBER(E27)),1,0),IF(AND(EXACT(B41,B28),EXACT(C41,C28),EXACT(D41,D28),EXACT(E41,E28),ISNUMBER(E41)=ISNUMBER(E28)),1,0),IF(AND(EXACT(B41,B29),EXACT(C41,C29),EXACT(D41,D29),EXACT(E41,E29),ISNUMBER(E41)=ISNUMBER(E29)),1,0),IF(AND(EXACT(B41,B30),EXACT(C41,C30),EXACT(D41,D30),EXACT(E41,E30),ISNUMBER(E41)=ISNUMBER(E30)),1,0),IF(AND(EXACT(B41,B31),EXACT(C41,C31),EXACT(D41,D31),EXACT(E41,E31),ISNUMBER(E41)=ISNUMBER(E31)),1,0),IF(AND(EXACT(B41,B32),EXACT(C41,C32),EXACT(D41,D32),EXACT(E41,E32),ISNUMBER(E41)=ISNUMBER(E32)),1,0),IF(AND(EXACT(B41,B33),EXACT(C41,C33),EXACT(D41,D33),EXACT(E41,E33),ISNUMBER(E41)=ISNUMBER(E33)),1,0),IF(AND(EXACT(B41,B34),EXACT(C41,C34),EXACT(D41,D34),EXACT(E41,E34),ISNUMBER(E41)=ISNUMBER(E34)),1,0),IF(AND(EXACT(B41,B35),EXACT(C41,C35),EXACT(D41,D35),EXACT(E41,E35),ISNUMBER(E41)=ISNUMBER(E35)),1,0),IF(AND(EXACT(B41,B36),EXACT(C41,C36),EXACT(D41,D36),EXACT(E41,E36),ISNUMBER(E41)=ISNUMBER(E36)),1,0),IF(AND(EXACT(B41,B37),EXACT(C41,C37),EXACT(D41,D37),EXACT(E41,E37),ISNUMBER(E41)=ISNUMBER(E37)),1,0),IF(AND(EXACT(B41,B38),EXACT(C41,C38),EXACT(D41,D38),EXACT(E41,E38),ISNUMBER(E41)=ISNUMBER(E38)),1,0),IF(AND(EXACT(B41,B39),EXACT(C41,C39),EXACT(D41,D39),EXACT(E41,E39),ISNUMBER(E41)=ISNUMBER(E39)),1,0),IF(AND(EXACT(B41,B40),EXACT(C41,C40),EXACT(D41,D40),EXACT(E41,E40),ISNUMBER(E41)=ISNUMBER(E40)),1,0),IF(AND(EXACT(B41,B41),EXACT(C41,C41),EXACT(D41,D41),EXACT(E41,E41),ISNUMBER(E41)=ISNUMBER(E41)),1,0)))</x:f>
        <x:v>1</x:v>
      </x:c>
      <x:c r="M41" s="28" t="n">
        <x:f>IF(A41="","",0)</x:f>
        <x:v>0</x:v>
      </x:c>
      <x:c r="N41" s="28" t="n">
        <x:f>IF(A41="","",0)</x:f>
        <x:v>0</x:v>
      </x:c>
      <x:c r="O41" s="28" t="n">
        <x:f>IF(A41="","",0)</x:f>
        <x:v>0</x:v>
      </x:c>
      <x:c r="P41" s="28" t="n">
        <x:f>IF(A41="","",0)</x:f>
        <x:v>0</x:v>
      </x:c>
      <x:c r="Q41" s="28" t="n">
        <x:f>IF(A41="","",0)</x:f>
        <x:v>0</x:v>
      </x:c>
      <x:c r="R41" s="28" t="n">
        <x:f>IF(A41="","",0)</x:f>
        <x:v>0</x:v>
      </x:c>
      <x:c r="S41" s="28" t="n">
        <x:f>IF(A41="","",0)</x:f>
        <x:v>0</x:v>
      </x:c>
      <x:c r="T41" s="28" t="n">
        <x:f>IF(A41="","",0)</x:f>
        <x:v>0</x:v>
      </x:c>
    </x:row>
    <x:row r="42" ht="22" customHeight="1">
      <x:c r="A42" s="2" t="n">
        <x:f>IF(COUNTA('Input'!A42:D42)=0,"",ROW()-6)</x:f>
        <x:v>36</x:v>
      </x:c>
      <x:c r="B42" s="2" t="str">
        <x:f>IF(ISBLANK('Input'!A42),"",'Input'!A42)</x:f>
        <x:v>JOB-036</x:v>
      </x:c>
      <x:c r="C42" s="2" t="str">
        <x:f>IF(ISBLANK('Input'!B42),"",'Input'!B42)</x:f>
        <x:v>Sample customer 36</x:v>
      </x:c>
      <x:c r="D42" s="2" t="str">
        <x:f>IF(ISBLANK('Input'!C42),"",'Input'!C42)</x:f>
        <x:v>completed</x:v>
      </x:c>
      <x:c r="E42" s="21" t="n">
        <x:f>IF(ISBLANK('Input'!D42),"",'Input'!D42)</x:f>
        <x:v>250</x:v>
      </x:c>
      <x:c r="F42" s="2" t="n">
        <x:f>IF(A42="","",SUM(K42:T42))</x:f>
        <x:v>1</x:v>
      </x:c>
      <x:c r="G42" s="2" t="str">
        <x:f>IF(A42="","",IF(F42&gt;1,"Exact duplicate",IF(B42="","Missing job ID",IF(C42="","Missing customer",IF(NOT(OR(EXACT(D42,"completed"),EXACT(D42,"cancelled"))),"Missing or invalid status",IF(NOT(ISNUMBER(E42)),"Missing or invalid amount",IF(E42&lt;0,"Missing or invalid amount","")))))))</x:f>
      </x:c>
      <x:c r="H42" s="2" t="str">
        <x:f>IF(A42="","",IF(F42&gt;1,"Duplicate",IF(G42&lt;&gt;"","Exception",IF(EXACT(D42,"completed"),"Completed","Cancelled"))))</x:f>
        <x:v>Completed</x:v>
      </x:c>
      <x:c r="I42" s="21" t="n">
        <x:f>IF(A42="","",IF(H42="Completed",E42,0))</x:f>
        <x:v>250</x:v>
      </x:c>
      <x:c r="K42" s="28" t="n">
        <x:f>IF(A42="","",SUM(IF(AND(EXACT(B42,B7),EXACT(C42,C7),EXACT(D42,D7),EXACT(E42,E7),ISNUMBER(E42)=ISNUMBER(E7)),1,0),IF(AND(EXACT(B42,B8),EXACT(C42,C8),EXACT(D42,D8),EXACT(E42,E8),ISNUMBER(E42)=ISNUMBER(E8)),1,0),IF(AND(EXACT(B42,B9),EXACT(C42,C9),EXACT(D42,D9),EXACT(E42,E9),ISNUMBER(E42)=ISNUMBER(E9)),1,0),IF(AND(EXACT(B42,B10),EXACT(C42,C10),EXACT(D42,D10),EXACT(E42,E10),ISNUMBER(E42)=ISNUMBER(E10)),1,0),IF(AND(EXACT(B42,B11),EXACT(C42,C11),EXACT(D42,D11),EXACT(E42,E11),ISNUMBER(E42)=ISNUMBER(E11)),1,0),IF(AND(EXACT(B42,B12),EXACT(C42,C12),EXACT(D42,D12),EXACT(E42,E12),ISNUMBER(E42)=ISNUMBER(E12)),1,0),IF(AND(EXACT(B42,B13),EXACT(C42,C13),EXACT(D42,D13),EXACT(E42,E13),ISNUMBER(E42)=ISNUMBER(E13)),1,0),IF(AND(EXACT(B42,B14),EXACT(C42,C14),EXACT(D42,D14),EXACT(E42,E14),ISNUMBER(E42)=ISNUMBER(E14)),1,0),IF(AND(EXACT(B42,B15),EXACT(C42,C15),EXACT(D42,D15),EXACT(E42,E15),ISNUMBER(E42)=ISNUMBER(E15)),1,0),IF(AND(EXACT(B42,B16),EXACT(C42,C16),EXACT(D42,D16),EXACT(E42,E16),ISNUMBER(E42)=ISNUMBER(E16)),1,0),IF(AND(EXACT(B42,B17),EXACT(C42,C17),EXACT(D42,D17),EXACT(E42,E17),ISNUMBER(E42)=ISNUMBER(E17)),1,0),IF(AND(EXACT(B42,B18),EXACT(C42,C18),EXACT(D42,D18),EXACT(E42,E18),ISNUMBER(E42)=ISNUMBER(E18)),1,0),IF(AND(EXACT(B42,B19),EXACT(C42,C19),EXACT(D42,D19),EXACT(E42,E19),ISNUMBER(E42)=ISNUMBER(E19)),1,0),IF(AND(EXACT(B42,B20),EXACT(C42,C20),EXACT(D42,D20),EXACT(E42,E20),ISNUMBER(E42)=ISNUMBER(E20)),1,0),IF(AND(EXACT(B42,B21),EXACT(C42,C21),EXACT(D42,D21),EXACT(E42,E21),ISNUMBER(E42)=ISNUMBER(E21)),1,0),IF(AND(EXACT(B42,B22),EXACT(C42,C22),EXACT(D42,D22),EXACT(E42,E22),ISNUMBER(E42)=ISNUMBER(E22)),1,0),IF(AND(EXACT(B42,B23),EXACT(C42,C23),EXACT(D42,D23),EXACT(E42,E23),ISNUMBER(E42)=ISNUMBER(E23)),1,0),IF(AND(EXACT(B42,B24),EXACT(C42,C24),EXACT(D42,D24),EXACT(E42,E24),ISNUMBER(E42)=ISNUMBER(E24)),1,0),IF(AND(EXACT(B42,B25),EXACT(C42,C25),EXACT(D42,D25),EXACT(E42,E25),ISNUMBER(E42)=ISNUMBER(E25)),1,0),IF(AND(EXACT(B42,B26),EXACT(C42,C26),EXACT(D42,D26),EXACT(E42,E26),ISNUMBER(E42)=ISNUMBER(E26)),1,0)))</x:f>
        <x:v>0</x:v>
      </x:c>
      <x:c r="L42" s="28" t="n">
        <x:f>IF(A42="","",SUM(IF(AND(EXACT(B42,B27),EXACT(C42,C27),EXACT(D42,D27),EXACT(E42,E27),ISNUMBER(E42)=ISNUMBER(E27)),1,0),IF(AND(EXACT(B42,B28),EXACT(C42,C28),EXACT(D42,D28),EXACT(E42,E28),ISNUMBER(E42)=ISNUMBER(E28)),1,0),IF(AND(EXACT(B42,B29),EXACT(C42,C29),EXACT(D42,D29),EXACT(E42,E29),ISNUMBER(E42)=ISNUMBER(E29)),1,0),IF(AND(EXACT(B42,B30),EXACT(C42,C30),EXACT(D42,D30),EXACT(E42,E30),ISNUMBER(E42)=ISNUMBER(E30)),1,0),IF(AND(EXACT(B42,B31),EXACT(C42,C31),EXACT(D42,D31),EXACT(E42,E31),ISNUMBER(E42)=ISNUMBER(E31)),1,0),IF(AND(EXACT(B42,B32),EXACT(C42,C32),EXACT(D42,D32),EXACT(E42,E32),ISNUMBER(E42)=ISNUMBER(E32)),1,0),IF(AND(EXACT(B42,B33),EXACT(C42,C33),EXACT(D42,D33),EXACT(E42,E33),ISNUMBER(E42)=ISNUMBER(E33)),1,0),IF(AND(EXACT(B42,B34),EXACT(C42,C34),EXACT(D42,D34),EXACT(E42,E34),ISNUMBER(E42)=ISNUMBER(E34)),1,0),IF(AND(EXACT(B42,B35),EXACT(C42,C35),EXACT(D42,D35),EXACT(E42,E35),ISNUMBER(E42)=ISNUMBER(E35)),1,0),IF(AND(EXACT(B42,B36),EXACT(C42,C36),EXACT(D42,D36),EXACT(E42,E36),ISNUMBER(E42)=ISNUMBER(E36)),1,0),IF(AND(EXACT(B42,B37),EXACT(C42,C37),EXACT(D42,D37),EXACT(E42,E37),ISNUMBER(E42)=ISNUMBER(E37)),1,0),IF(AND(EXACT(B42,B38),EXACT(C42,C38),EXACT(D42,D38),EXACT(E42,E38),ISNUMBER(E42)=ISNUMBER(E38)),1,0),IF(AND(EXACT(B42,B39),EXACT(C42,C39),EXACT(D42,D39),EXACT(E42,E39),ISNUMBER(E42)=ISNUMBER(E39)),1,0),IF(AND(EXACT(B42,B40),EXACT(C42,C40),EXACT(D42,D40),EXACT(E42,E40),ISNUMBER(E42)=ISNUMBER(E40)),1,0),IF(AND(EXACT(B42,B41),EXACT(C42,C41),EXACT(D42,D41),EXACT(E42,E41),ISNUMBER(E42)=ISNUMBER(E41)),1,0),IF(AND(EXACT(B42,B42),EXACT(C42,C42),EXACT(D42,D42),EXACT(E42,E42),ISNUMBER(E42)=ISNUMBER(E42)),1,0)))</x:f>
        <x:v>1</x:v>
      </x:c>
      <x:c r="M42" s="28" t="n">
        <x:f>IF(A42="","",0)</x:f>
        <x:v>0</x:v>
      </x:c>
      <x:c r="N42" s="28" t="n">
        <x:f>IF(A42="","",0)</x:f>
        <x:v>0</x:v>
      </x:c>
      <x:c r="O42" s="28" t="n">
        <x:f>IF(A42="","",0)</x:f>
        <x:v>0</x:v>
      </x:c>
      <x:c r="P42" s="28" t="n">
        <x:f>IF(A42="","",0)</x:f>
        <x:v>0</x:v>
      </x:c>
      <x:c r="Q42" s="28" t="n">
        <x:f>IF(A42="","",0)</x:f>
        <x:v>0</x:v>
      </x:c>
      <x:c r="R42" s="28" t="n">
        <x:f>IF(A42="","",0)</x:f>
        <x:v>0</x:v>
      </x:c>
      <x:c r="S42" s="28" t="n">
        <x:f>IF(A42="","",0)</x:f>
        <x:v>0</x:v>
      </x:c>
      <x:c r="T42" s="28" t="n">
        <x:f>IF(A42="","",0)</x:f>
        <x:v>0</x:v>
      </x:c>
    </x:row>
    <x:row r="43" ht="22" customHeight="1">
      <x:c r="A43" s="2" t="n">
        <x:f>IF(COUNTA('Input'!A43:D43)=0,"",ROW()-6)</x:f>
        <x:v>37</x:v>
      </x:c>
      <x:c r="B43" s="2" t="str">
        <x:f>IF(ISBLANK('Input'!A43),"",'Input'!A43)</x:f>
        <x:v>JOB-037</x:v>
      </x:c>
      <x:c r="C43" s="2" t="str">
        <x:f>IF(ISBLANK('Input'!B43),"",'Input'!B43)</x:f>
        <x:v>Sample customer 37</x:v>
      </x:c>
      <x:c r="D43" s="2" t="str">
        <x:f>IF(ISBLANK('Input'!C43),"",'Input'!C43)</x:f>
        <x:v>completed</x:v>
      </x:c>
      <x:c r="E43" s="21" t="n">
        <x:f>IF(ISBLANK('Input'!D43),"",'Input'!D43)</x:f>
        <x:v>250</x:v>
      </x:c>
      <x:c r="F43" s="2" t="n">
        <x:f>IF(A43="","",SUM(K43:T43))</x:f>
        <x:v>1</x:v>
      </x:c>
      <x:c r="G43" s="2" t="str">
        <x:f>IF(A43="","",IF(F43&gt;1,"Exact duplicate",IF(B43="","Missing job ID",IF(C43="","Missing customer",IF(NOT(OR(EXACT(D43,"completed"),EXACT(D43,"cancelled"))),"Missing or invalid status",IF(NOT(ISNUMBER(E43)),"Missing or invalid amount",IF(E43&lt;0,"Missing or invalid amount","")))))))</x:f>
      </x:c>
      <x:c r="H43" s="2" t="str">
        <x:f>IF(A43="","",IF(F43&gt;1,"Duplicate",IF(G43&lt;&gt;"","Exception",IF(EXACT(D43,"completed"),"Completed","Cancelled"))))</x:f>
        <x:v>Completed</x:v>
      </x:c>
      <x:c r="I43" s="21" t="n">
        <x:f>IF(A43="","",IF(H43="Completed",E43,0))</x:f>
        <x:v>250</x:v>
      </x:c>
      <x:c r="K43" s="28" t="n">
        <x:f>IF(A43="","",SUM(IF(AND(EXACT(B43,B7),EXACT(C43,C7),EXACT(D43,D7),EXACT(E43,E7),ISNUMBER(E43)=ISNUMBER(E7)),1,0),IF(AND(EXACT(B43,B8),EXACT(C43,C8),EXACT(D43,D8),EXACT(E43,E8),ISNUMBER(E43)=ISNUMBER(E8)),1,0),IF(AND(EXACT(B43,B9),EXACT(C43,C9),EXACT(D43,D9),EXACT(E43,E9),ISNUMBER(E43)=ISNUMBER(E9)),1,0),IF(AND(EXACT(B43,B10),EXACT(C43,C10),EXACT(D43,D10),EXACT(E43,E10),ISNUMBER(E43)=ISNUMBER(E10)),1,0),IF(AND(EXACT(B43,B11),EXACT(C43,C11),EXACT(D43,D11),EXACT(E43,E11),ISNUMBER(E43)=ISNUMBER(E11)),1,0),IF(AND(EXACT(B43,B12),EXACT(C43,C12),EXACT(D43,D12),EXACT(E43,E12),ISNUMBER(E43)=ISNUMBER(E12)),1,0),IF(AND(EXACT(B43,B13),EXACT(C43,C13),EXACT(D43,D13),EXACT(E43,E13),ISNUMBER(E43)=ISNUMBER(E13)),1,0),IF(AND(EXACT(B43,B14),EXACT(C43,C14),EXACT(D43,D14),EXACT(E43,E14),ISNUMBER(E43)=ISNUMBER(E14)),1,0),IF(AND(EXACT(B43,B15),EXACT(C43,C15),EXACT(D43,D15),EXACT(E43,E15),ISNUMBER(E43)=ISNUMBER(E15)),1,0),IF(AND(EXACT(B43,B16),EXACT(C43,C16),EXACT(D43,D16),EXACT(E43,E16),ISNUMBER(E43)=ISNUMBER(E16)),1,0),IF(AND(EXACT(B43,B17),EXACT(C43,C17),EXACT(D43,D17),EXACT(E43,E17),ISNUMBER(E43)=ISNUMBER(E17)),1,0),IF(AND(EXACT(B43,B18),EXACT(C43,C18),EXACT(D43,D18),EXACT(E43,E18),ISNUMBER(E43)=ISNUMBER(E18)),1,0),IF(AND(EXACT(B43,B19),EXACT(C43,C19),EXACT(D43,D19),EXACT(E43,E19),ISNUMBER(E43)=ISNUMBER(E19)),1,0),IF(AND(EXACT(B43,B20),EXACT(C43,C20),EXACT(D43,D20),EXACT(E43,E20),ISNUMBER(E43)=ISNUMBER(E20)),1,0),IF(AND(EXACT(B43,B21),EXACT(C43,C21),EXACT(D43,D21),EXACT(E43,E21),ISNUMBER(E43)=ISNUMBER(E21)),1,0),IF(AND(EXACT(B43,B22),EXACT(C43,C22),EXACT(D43,D22),EXACT(E43,E22),ISNUMBER(E43)=ISNUMBER(E22)),1,0),IF(AND(EXACT(B43,B23),EXACT(C43,C23),EXACT(D43,D23),EXACT(E43,E23),ISNUMBER(E43)=ISNUMBER(E23)),1,0),IF(AND(EXACT(B43,B24),EXACT(C43,C24),EXACT(D43,D24),EXACT(E43,E24),ISNUMBER(E43)=ISNUMBER(E24)),1,0),IF(AND(EXACT(B43,B25),EXACT(C43,C25),EXACT(D43,D25),EXACT(E43,E25),ISNUMBER(E43)=ISNUMBER(E25)),1,0),IF(AND(EXACT(B43,B26),EXACT(C43,C26),EXACT(D43,D26),EXACT(E43,E26),ISNUMBER(E43)=ISNUMBER(E26)),1,0)))</x:f>
        <x:v>0</x:v>
      </x:c>
      <x:c r="L43" s="28" t="n">
        <x:f>IF(A43="","",SUM(IF(AND(EXACT(B43,B27),EXACT(C43,C27),EXACT(D43,D27),EXACT(E43,E27),ISNUMBER(E43)=ISNUMBER(E27)),1,0),IF(AND(EXACT(B43,B28),EXACT(C43,C28),EXACT(D43,D28),EXACT(E43,E28),ISNUMBER(E43)=ISNUMBER(E28)),1,0),IF(AND(EXACT(B43,B29),EXACT(C43,C29),EXACT(D43,D29),EXACT(E43,E29),ISNUMBER(E43)=ISNUMBER(E29)),1,0),IF(AND(EXACT(B43,B30),EXACT(C43,C30),EXACT(D43,D30),EXACT(E43,E30),ISNUMBER(E43)=ISNUMBER(E30)),1,0),IF(AND(EXACT(B43,B31),EXACT(C43,C31),EXACT(D43,D31),EXACT(E43,E31),ISNUMBER(E43)=ISNUMBER(E31)),1,0),IF(AND(EXACT(B43,B32),EXACT(C43,C32),EXACT(D43,D32),EXACT(E43,E32),ISNUMBER(E43)=ISNUMBER(E32)),1,0),IF(AND(EXACT(B43,B33),EXACT(C43,C33),EXACT(D43,D33),EXACT(E43,E33),ISNUMBER(E43)=ISNUMBER(E33)),1,0),IF(AND(EXACT(B43,B34),EXACT(C43,C34),EXACT(D43,D34),EXACT(E43,E34),ISNUMBER(E43)=ISNUMBER(E34)),1,0),IF(AND(EXACT(B43,B35),EXACT(C43,C35),EXACT(D43,D35),EXACT(E43,E35),ISNUMBER(E43)=ISNUMBER(E35)),1,0),IF(AND(EXACT(B43,B36),EXACT(C43,C36),EXACT(D43,D36),EXACT(E43,E36),ISNUMBER(E43)=ISNUMBER(E36)),1,0),IF(AND(EXACT(B43,B37),EXACT(C43,C37),EXACT(D43,D37),EXACT(E43,E37),ISNUMBER(E43)=ISNUMBER(E37)),1,0),IF(AND(EXACT(B43,B38),EXACT(C43,C38),EXACT(D43,D38),EXACT(E43,E38),ISNUMBER(E43)=ISNUMBER(E38)),1,0),IF(AND(EXACT(B43,B39),EXACT(C43,C39),EXACT(D43,D39),EXACT(E43,E39),ISNUMBER(E43)=ISNUMBER(E39)),1,0),IF(AND(EXACT(B43,B40),EXACT(C43,C40),EXACT(D43,D40),EXACT(E43,E40),ISNUMBER(E43)=ISNUMBER(E40)),1,0),IF(AND(EXACT(B43,B41),EXACT(C43,C41),EXACT(D43,D41),EXACT(E43,E41),ISNUMBER(E43)=ISNUMBER(E41)),1,0),IF(AND(EXACT(B43,B42),EXACT(C43,C42),EXACT(D43,D42),EXACT(E43,E42),ISNUMBER(E43)=ISNUMBER(E42)),1,0),IF(AND(EXACT(B43,B43),EXACT(C43,C43),EXACT(D43,D43),EXACT(E43,E43),ISNUMBER(E43)=ISNUMBER(E43)),1,0)))</x:f>
        <x:v>1</x:v>
      </x:c>
      <x:c r="M43" s="28" t="n">
        <x:f>IF(A43="","",0)</x:f>
        <x:v>0</x:v>
      </x:c>
      <x:c r="N43" s="28" t="n">
        <x:f>IF(A43="","",0)</x:f>
        <x:v>0</x:v>
      </x:c>
      <x:c r="O43" s="28" t="n">
        <x:f>IF(A43="","",0)</x:f>
        <x:v>0</x:v>
      </x:c>
      <x:c r="P43" s="28" t="n">
        <x:f>IF(A43="","",0)</x:f>
        <x:v>0</x:v>
      </x:c>
      <x:c r="Q43" s="28" t="n">
        <x:f>IF(A43="","",0)</x:f>
        <x:v>0</x:v>
      </x:c>
      <x:c r="R43" s="28" t="n">
        <x:f>IF(A43="","",0)</x:f>
        <x:v>0</x:v>
      </x:c>
      <x:c r="S43" s="28" t="n">
        <x:f>IF(A43="","",0)</x:f>
        <x:v>0</x:v>
      </x:c>
      <x:c r="T43" s="28" t="n">
        <x:f>IF(A43="","",0)</x:f>
        <x:v>0</x:v>
      </x:c>
    </x:row>
    <x:row r="44" ht="22" customHeight="1">
      <x:c r="A44" s="2" t="n">
        <x:f>IF(COUNTA('Input'!A44:D44)=0,"",ROW()-6)</x:f>
        <x:v>38</x:v>
      </x:c>
      <x:c r="B44" s="2" t="str">
        <x:f>IF(ISBLANK('Input'!A44),"",'Input'!A44)</x:f>
        <x:v>JOB-038</x:v>
      </x:c>
      <x:c r="C44" s="2" t="str">
        <x:f>IF(ISBLANK('Input'!B44),"",'Input'!B44)</x:f>
        <x:v>Sample customer 38</x:v>
      </x:c>
      <x:c r="D44" s="2" t="str">
        <x:f>IF(ISBLANK('Input'!C44),"",'Input'!C44)</x:f>
        <x:v>completed</x:v>
      </x:c>
      <x:c r="E44" s="21" t="n">
        <x:f>IF(ISBLANK('Input'!D44),"",'Input'!D44)</x:f>
        <x:v>250</x:v>
      </x:c>
      <x:c r="F44" s="2" t="n">
        <x:f>IF(A44="","",SUM(K44:T44))</x:f>
        <x:v>1</x:v>
      </x:c>
      <x:c r="G44" s="2" t="str">
        <x:f>IF(A44="","",IF(F44&gt;1,"Exact duplicate",IF(B44="","Missing job ID",IF(C44="","Missing customer",IF(NOT(OR(EXACT(D44,"completed"),EXACT(D44,"cancelled"))),"Missing or invalid status",IF(NOT(ISNUMBER(E44)),"Missing or invalid amount",IF(E44&lt;0,"Missing or invalid amount","")))))))</x:f>
      </x:c>
      <x:c r="H44" s="2" t="str">
        <x:f>IF(A44="","",IF(F44&gt;1,"Duplicate",IF(G44&lt;&gt;"","Exception",IF(EXACT(D44,"completed"),"Completed","Cancelled"))))</x:f>
        <x:v>Completed</x:v>
      </x:c>
      <x:c r="I44" s="21" t="n">
        <x:f>IF(A44="","",IF(H44="Completed",E44,0))</x:f>
        <x:v>250</x:v>
      </x:c>
      <x:c r="K44" s="28" t="n">
        <x:f>IF(A44="","",SUM(IF(AND(EXACT(B44,B7),EXACT(C44,C7),EXACT(D44,D7),EXACT(E44,E7),ISNUMBER(E44)=ISNUMBER(E7)),1,0),IF(AND(EXACT(B44,B8),EXACT(C44,C8),EXACT(D44,D8),EXACT(E44,E8),ISNUMBER(E44)=ISNUMBER(E8)),1,0),IF(AND(EXACT(B44,B9),EXACT(C44,C9),EXACT(D44,D9),EXACT(E44,E9),ISNUMBER(E44)=ISNUMBER(E9)),1,0),IF(AND(EXACT(B44,B10),EXACT(C44,C10),EXACT(D44,D10),EXACT(E44,E10),ISNUMBER(E44)=ISNUMBER(E10)),1,0),IF(AND(EXACT(B44,B11),EXACT(C44,C11),EXACT(D44,D11),EXACT(E44,E11),ISNUMBER(E44)=ISNUMBER(E11)),1,0),IF(AND(EXACT(B44,B12),EXACT(C44,C12),EXACT(D44,D12),EXACT(E44,E12),ISNUMBER(E44)=ISNUMBER(E12)),1,0),IF(AND(EXACT(B44,B13),EXACT(C44,C13),EXACT(D44,D13),EXACT(E44,E13),ISNUMBER(E44)=ISNUMBER(E13)),1,0),IF(AND(EXACT(B44,B14),EXACT(C44,C14),EXACT(D44,D14),EXACT(E44,E14),ISNUMBER(E44)=ISNUMBER(E14)),1,0),IF(AND(EXACT(B44,B15),EXACT(C44,C15),EXACT(D44,D15),EXACT(E44,E15),ISNUMBER(E44)=ISNUMBER(E15)),1,0),IF(AND(EXACT(B44,B16),EXACT(C44,C16),EXACT(D44,D16),EXACT(E44,E16),ISNUMBER(E44)=ISNUMBER(E16)),1,0),IF(AND(EXACT(B44,B17),EXACT(C44,C17),EXACT(D44,D17),EXACT(E44,E17),ISNUMBER(E44)=ISNUMBER(E17)),1,0),IF(AND(EXACT(B44,B18),EXACT(C44,C18),EXACT(D44,D18),EXACT(E44,E18),ISNUMBER(E44)=ISNUMBER(E18)),1,0),IF(AND(EXACT(B44,B19),EXACT(C44,C19),EXACT(D44,D19),EXACT(E44,E19),ISNUMBER(E44)=ISNUMBER(E19)),1,0),IF(AND(EXACT(B44,B20),EXACT(C44,C20),EXACT(D44,D20),EXACT(E44,E20),ISNUMBER(E44)=ISNUMBER(E20)),1,0),IF(AND(EXACT(B44,B21),EXACT(C44,C21),EXACT(D44,D21),EXACT(E44,E21),ISNUMBER(E44)=ISNUMBER(E21)),1,0),IF(AND(EXACT(B44,B22),EXACT(C44,C22),EXACT(D44,D22),EXACT(E44,E22),ISNUMBER(E44)=ISNUMBER(E22)),1,0),IF(AND(EXACT(B44,B23),EXACT(C44,C23),EXACT(D44,D23),EXACT(E44,E23),ISNUMBER(E44)=ISNUMBER(E23)),1,0),IF(AND(EXACT(B44,B24),EXACT(C44,C24),EXACT(D44,D24),EXACT(E44,E24),ISNUMBER(E44)=ISNUMBER(E24)),1,0),IF(AND(EXACT(B44,B25),EXACT(C44,C25),EXACT(D44,D25),EXACT(E44,E25),ISNUMBER(E44)=ISNUMBER(E25)),1,0),IF(AND(EXACT(B44,B26),EXACT(C44,C26),EXACT(D44,D26),EXACT(E44,E26),ISNUMBER(E44)=ISNUMBER(E26)),1,0)))</x:f>
        <x:v>0</x:v>
      </x:c>
      <x:c r="L44" s="28" t="n">
        <x:f>IF(A44="","",SUM(IF(AND(EXACT(B44,B27),EXACT(C44,C27),EXACT(D44,D27),EXACT(E44,E27),ISNUMBER(E44)=ISNUMBER(E27)),1,0),IF(AND(EXACT(B44,B28),EXACT(C44,C28),EXACT(D44,D28),EXACT(E44,E28),ISNUMBER(E44)=ISNUMBER(E28)),1,0),IF(AND(EXACT(B44,B29),EXACT(C44,C29),EXACT(D44,D29),EXACT(E44,E29),ISNUMBER(E44)=ISNUMBER(E29)),1,0),IF(AND(EXACT(B44,B30),EXACT(C44,C30),EXACT(D44,D30),EXACT(E44,E30),ISNUMBER(E44)=ISNUMBER(E30)),1,0),IF(AND(EXACT(B44,B31),EXACT(C44,C31),EXACT(D44,D31),EXACT(E44,E31),ISNUMBER(E44)=ISNUMBER(E31)),1,0),IF(AND(EXACT(B44,B32),EXACT(C44,C32),EXACT(D44,D32),EXACT(E44,E32),ISNUMBER(E44)=ISNUMBER(E32)),1,0),IF(AND(EXACT(B44,B33),EXACT(C44,C33),EXACT(D44,D33),EXACT(E44,E33),ISNUMBER(E44)=ISNUMBER(E33)),1,0),IF(AND(EXACT(B44,B34),EXACT(C44,C34),EXACT(D44,D34),EXACT(E44,E34),ISNUMBER(E44)=ISNUMBER(E34)),1,0),IF(AND(EXACT(B44,B35),EXACT(C44,C35),EXACT(D44,D35),EXACT(E44,E35),ISNUMBER(E44)=ISNUMBER(E35)),1,0),IF(AND(EXACT(B44,B36),EXACT(C44,C36),EXACT(D44,D36),EXACT(E44,E36),ISNUMBER(E44)=ISNUMBER(E36)),1,0),IF(AND(EXACT(B44,B37),EXACT(C44,C37),EXACT(D44,D37),EXACT(E44,E37),ISNUMBER(E44)=ISNUMBER(E37)),1,0),IF(AND(EXACT(B44,B38),EXACT(C44,C38),EXACT(D44,D38),EXACT(E44,E38),ISNUMBER(E44)=ISNUMBER(E38)),1,0),IF(AND(EXACT(B44,B39),EXACT(C44,C39),EXACT(D44,D39),EXACT(E44,E39),ISNUMBER(E44)=ISNUMBER(E39)),1,0),IF(AND(EXACT(B44,B40),EXACT(C44,C40),EXACT(D44,D40),EXACT(E44,E40),ISNUMBER(E44)=ISNUMBER(E40)),1,0),IF(AND(EXACT(B44,B41),EXACT(C44,C41),EXACT(D44,D41),EXACT(E44,E41),ISNUMBER(E44)=ISNUMBER(E41)),1,0),IF(AND(EXACT(B44,B42),EXACT(C44,C42),EXACT(D44,D42),EXACT(E44,E42),ISNUMBER(E44)=ISNUMBER(E42)),1,0),IF(AND(EXACT(B44,B43),EXACT(C44,C43),EXACT(D44,D43),EXACT(E44,E43),ISNUMBER(E44)=ISNUMBER(E43)),1,0),IF(AND(EXACT(B44,B44),EXACT(C44,C44),EXACT(D44,D44),EXACT(E44,E44),ISNUMBER(E44)=ISNUMBER(E44)),1,0)))</x:f>
        <x:v>1</x:v>
      </x:c>
      <x:c r="M44" s="28" t="n">
        <x:f>IF(A44="","",0)</x:f>
        <x:v>0</x:v>
      </x:c>
      <x:c r="N44" s="28" t="n">
        <x:f>IF(A44="","",0)</x:f>
        <x:v>0</x:v>
      </x:c>
      <x:c r="O44" s="28" t="n">
        <x:f>IF(A44="","",0)</x:f>
        <x:v>0</x:v>
      </x:c>
      <x:c r="P44" s="28" t="n">
        <x:f>IF(A44="","",0)</x:f>
        <x:v>0</x:v>
      </x:c>
      <x:c r="Q44" s="28" t="n">
        <x:f>IF(A44="","",0)</x:f>
        <x:v>0</x:v>
      </x:c>
      <x:c r="R44" s="28" t="n">
        <x:f>IF(A44="","",0)</x:f>
        <x:v>0</x:v>
      </x:c>
      <x:c r="S44" s="28" t="n">
        <x:f>IF(A44="","",0)</x:f>
        <x:v>0</x:v>
      </x:c>
      <x:c r="T44" s="28" t="n">
        <x:f>IF(A44="","",0)</x:f>
        <x:v>0</x:v>
      </x:c>
    </x:row>
    <x:row r="45" ht="22" customHeight="1">
      <x:c r="A45" s="2" t="n">
        <x:f>IF(COUNTA('Input'!A45:D45)=0,"",ROW()-6)</x:f>
        <x:v>39</x:v>
      </x:c>
      <x:c r="B45" s="2" t="str">
        <x:f>IF(ISBLANK('Input'!A45),"",'Input'!A45)</x:f>
        <x:v>JOB-039</x:v>
      </x:c>
      <x:c r="C45" s="2" t="str">
        <x:f>IF(ISBLANK('Input'!B45),"",'Input'!B45)</x:f>
        <x:v>Sample customer 39</x:v>
      </x:c>
      <x:c r="D45" s="2" t="str">
        <x:f>IF(ISBLANK('Input'!C45),"",'Input'!C45)</x:f>
        <x:v>completed</x:v>
      </x:c>
      <x:c r="E45" s="21" t="n">
        <x:f>IF(ISBLANK('Input'!D45),"",'Input'!D45)</x:f>
        <x:v>250</x:v>
      </x:c>
      <x:c r="F45" s="2" t="n">
        <x:f>IF(A45="","",SUM(K45:T45))</x:f>
        <x:v>1</x:v>
      </x:c>
      <x:c r="G45" s="2" t="str">
        <x:f>IF(A45="","",IF(F45&gt;1,"Exact duplicate",IF(B45="","Missing job ID",IF(C45="","Missing customer",IF(NOT(OR(EXACT(D45,"completed"),EXACT(D45,"cancelled"))),"Missing or invalid status",IF(NOT(ISNUMBER(E45)),"Missing or invalid amount",IF(E45&lt;0,"Missing or invalid amount","")))))))</x:f>
      </x:c>
      <x:c r="H45" s="2" t="str">
        <x:f>IF(A45="","",IF(F45&gt;1,"Duplicate",IF(G45&lt;&gt;"","Exception",IF(EXACT(D45,"completed"),"Completed","Cancelled"))))</x:f>
        <x:v>Completed</x:v>
      </x:c>
      <x:c r="I45" s="21" t="n">
        <x:f>IF(A45="","",IF(H45="Completed",E45,0))</x:f>
        <x:v>250</x:v>
      </x:c>
      <x:c r="K45" s="28" t="n">
        <x:f>IF(A45="","",SUM(IF(AND(EXACT(B45,B7),EXACT(C45,C7),EXACT(D45,D7),EXACT(E45,E7),ISNUMBER(E45)=ISNUMBER(E7)),1,0),IF(AND(EXACT(B45,B8),EXACT(C45,C8),EXACT(D45,D8),EXACT(E45,E8),ISNUMBER(E45)=ISNUMBER(E8)),1,0),IF(AND(EXACT(B45,B9),EXACT(C45,C9),EXACT(D45,D9),EXACT(E45,E9),ISNUMBER(E45)=ISNUMBER(E9)),1,0),IF(AND(EXACT(B45,B10),EXACT(C45,C10),EXACT(D45,D10),EXACT(E45,E10),ISNUMBER(E45)=ISNUMBER(E10)),1,0),IF(AND(EXACT(B45,B11),EXACT(C45,C11),EXACT(D45,D11),EXACT(E45,E11),ISNUMBER(E45)=ISNUMBER(E11)),1,0),IF(AND(EXACT(B45,B12),EXACT(C45,C12),EXACT(D45,D12),EXACT(E45,E12),ISNUMBER(E45)=ISNUMBER(E12)),1,0),IF(AND(EXACT(B45,B13),EXACT(C45,C13),EXACT(D45,D13),EXACT(E45,E13),ISNUMBER(E45)=ISNUMBER(E13)),1,0),IF(AND(EXACT(B45,B14),EXACT(C45,C14),EXACT(D45,D14),EXACT(E45,E14),ISNUMBER(E45)=ISNUMBER(E14)),1,0),IF(AND(EXACT(B45,B15),EXACT(C45,C15),EXACT(D45,D15),EXACT(E45,E15),ISNUMBER(E45)=ISNUMBER(E15)),1,0),IF(AND(EXACT(B45,B16),EXACT(C45,C16),EXACT(D45,D16),EXACT(E45,E16),ISNUMBER(E45)=ISNUMBER(E16)),1,0),IF(AND(EXACT(B45,B17),EXACT(C45,C17),EXACT(D45,D17),EXACT(E45,E17),ISNUMBER(E45)=ISNUMBER(E17)),1,0),IF(AND(EXACT(B45,B18),EXACT(C45,C18),EXACT(D45,D18),EXACT(E45,E18),ISNUMBER(E45)=ISNUMBER(E18)),1,0),IF(AND(EXACT(B45,B19),EXACT(C45,C19),EXACT(D45,D19),EXACT(E45,E19),ISNUMBER(E45)=ISNUMBER(E19)),1,0),IF(AND(EXACT(B45,B20),EXACT(C45,C20),EXACT(D45,D20),EXACT(E45,E20),ISNUMBER(E45)=ISNUMBER(E20)),1,0),IF(AND(EXACT(B45,B21),EXACT(C45,C21),EXACT(D45,D21),EXACT(E45,E21),ISNUMBER(E45)=ISNUMBER(E21)),1,0),IF(AND(EXACT(B45,B22),EXACT(C45,C22),EXACT(D45,D22),EXACT(E45,E22),ISNUMBER(E45)=ISNUMBER(E22)),1,0),IF(AND(EXACT(B45,B23),EXACT(C45,C23),EXACT(D45,D23),EXACT(E45,E23),ISNUMBER(E45)=ISNUMBER(E23)),1,0),IF(AND(EXACT(B45,B24),EXACT(C45,C24),EXACT(D45,D24),EXACT(E45,E24),ISNUMBER(E45)=ISNUMBER(E24)),1,0),IF(AND(EXACT(B45,B25),EXACT(C45,C25),EXACT(D45,D25),EXACT(E45,E25),ISNUMBER(E45)=ISNUMBER(E25)),1,0),IF(AND(EXACT(B45,B26),EXACT(C45,C26),EXACT(D45,D26),EXACT(E45,E26),ISNUMBER(E45)=ISNUMBER(E26)),1,0)))</x:f>
        <x:v>0</x:v>
      </x:c>
      <x:c r="L45" s="28" t="n">
        <x:f>IF(A45="","",SUM(IF(AND(EXACT(B45,B27),EXACT(C45,C27),EXACT(D45,D27),EXACT(E45,E27),ISNUMBER(E45)=ISNUMBER(E27)),1,0),IF(AND(EXACT(B45,B28),EXACT(C45,C28),EXACT(D45,D28),EXACT(E45,E28),ISNUMBER(E45)=ISNUMBER(E28)),1,0),IF(AND(EXACT(B45,B29),EXACT(C45,C29),EXACT(D45,D29),EXACT(E45,E29),ISNUMBER(E45)=ISNUMBER(E29)),1,0),IF(AND(EXACT(B45,B30),EXACT(C45,C30),EXACT(D45,D30),EXACT(E45,E30),ISNUMBER(E45)=ISNUMBER(E30)),1,0),IF(AND(EXACT(B45,B31),EXACT(C45,C31),EXACT(D45,D31),EXACT(E45,E31),ISNUMBER(E45)=ISNUMBER(E31)),1,0),IF(AND(EXACT(B45,B32),EXACT(C45,C32),EXACT(D45,D32),EXACT(E45,E32),ISNUMBER(E45)=ISNUMBER(E32)),1,0),IF(AND(EXACT(B45,B33),EXACT(C45,C33),EXACT(D45,D33),EXACT(E45,E33),ISNUMBER(E45)=ISNUMBER(E33)),1,0),IF(AND(EXACT(B45,B34),EXACT(C45,C34),EXACT(D45,D34),EXACT(E45,E34),ISNUMBER(E45)=ISNUMBER(E34)),1,0),IF(AND(EXACT(B45,B35),EXACT(C45,C35),EXACT(D45,D35),EXACT(E45,E35),ISNUMBER(E45)=ISNUMBER(E35)),1,0),IF(AND(EXACT(B45,B36),EXACT(C45,C36),EXACT(D45,D36),EXACT(E45,E36),ISNUMBER(E45)=ISNUMBER(E36)),1,0),IF(AND(EXACT(B45,B37),EXACT(C45,C37),EXACT(D45,D37),EXACT(E45,E37),ISNUMBER(E45)=ISNUMBER(E37)),1,0),IF(AND(EXACT(B45,B38),EXACT(C45,C38),EXACT(D45,D38),EXACT(E45,E38),ISNUMBER(E45)=ISNUMBER(E38)),1,0),IF(AND(EXACT(B45,B39),EXACT(C45,C39),EXACT(D45,D39),EXACT(E45,E39),ISNUMBER(E45)=ISNUMBER(E39)),1,0),IF(AND(EXACT(B45,B40),EXACT(C45,C40),EXACT(D45,D40),EXACT(E45,E40),ISNUMBER(E45)=ISNUMBER(E40)),1,0),IF(AND(EXACT(B45,B41),EXACT(C45,C41),EXACT(D45,D41),EXACT(E45,E41),ISNUMBER(E45)=ISNUMBER(E41)),1,0),IF(AND(EXACT(B45,B42),EXACT(C45,C42),EXACT(D45,D42),EXACT(E45,E42),ISNUMBER(E45)=ISNUMBER(E42)),1,0),IF(AND(EXACT(B45,B43),EXACT(C45,C43),EXACT(D45,D43),EXACT(E45,E43),ISNUMBER(E45)=ISNUMBER(E43)),1,0),IF(AND(EXACT(B45,B44),EXACT(C45,C44),EXACT(D45,D44),EXACT(E45,E44),ISNUMBER(E45)=ISNUMBER(E44)),1,0),IF(AND(EXACT(B45,B45),EXACT(C45,C45),EXACT(D45,D45),EXACT(E45,E45),ISNUMBER(E45)=ISNUMBER(E45)),1,0)))</x:f>
        <x:v>1</x:v>
      </x:c>
      <x:c r="M45" s="28" t="n">
        <x:f>IF(A45="","",0)</x:f>
        <x:v>0</x:v>
      </x:c>
      <x:c r="N45" s="28" t="n">
        <x:f>IF(A45="","",0)</x:f>
        <x:v>0</x:v>
      </x:c>
      <x:c r="O45" s="28" t="n">
        <x:f>IF(A45="","",0)</x:f>
        <x:v>0</x:v>
      </x:c>
      <x:c r="P45" s="28" t="n">
        <x:f>IF(A45="","",0)</x:f>
        <x:v>0</x:v>
      </x:c>
      <x:c r="Q45" s="28" t="n">
        <x:f>IF(A45="","",0)</x:f>
        <x:v>0</x:v>
      </x:c>
      <x:c r="R45" s="28" t="n">
        <x:f>IF(A45="","",0)</x:f>
        <x:v>0</x:v>
      </x:c>
      <x:c r="S45" s="28" t="n">
        <x:f>IF(A45="","",0)</x:f>
        <x:v>0</x:v>
      </x:c>
      <x:c r="T45" s="28" t="n">
        <x:f>IF(A45="","",0)</x:f>
        <x:v>0</x:v>
      </x:c>
    </x:row>
    <x:row r="46" ht="22" customHeight="1">
      <x:c r="A46" s="2" t="n">
        <x:f>IF(COUNTA('Input'!A46:D46)=0,"",ROW()-6)</x:f>
        <x:v>40</x:v>
      </x:c>
      <x:c r="B46" s="2" t="str">
        <x:f>IF(ISBLANK('Input'!A46),"",'Input'!A46)</x:f>
        <x:v>JOB-040</x:v>
      </x:c>
      <x:c r="C46" s="2" t="str">
        <x:f>IF(ISBLANK('Input'!B46),"",'Input'!B46)</x:f>
        <x:v>Sample customer 40</x:v>
      </x:c>
      <x:c r="D46" s="2" t="str">
        <x:f>IF(ISBLANK('Input'!C46),"",'Input'!C46)</x:f>
        <x:v>completed</x:v>
      </x:c>
      <x:c r="E46" s="21" t="n">
        <x:f>IF(ISBLANK('Input'!D46),"",'Input'!D46)</x:f>
        <x:v>250</x:v>
      </x:c>
      <x:c r="F46" s="2" t="n">
        <x:f>IF(A46="","",SUM(K46:T46))</x:f>
        <x:v>1</x:v>
      </x:c>
      <x:c r="G46" s="2" t="str">
        <x:f>IF(A46="","",IF(F46&gt;1,"Exact duplicate",IF(B46="","Missing job ID",IF(C46="","Missing customer",IF(NOT(OR(EXACT(D46,"completed"),EXACT(D46,"cancelled"))),"Missing or invalid status",IF(NOT(ISNUMBER(E46)),"Missing or invalid amount",IF(E46&lt;0,"Missing or invalid amount","")))))))</x:f>
      </x:c>
      <x:c r="H46" s="2" t="str">
        <x:f>IF(A46="","",IF(F46&gt;1,"Duplicate",IF(G46&lt;&gt;"","Exception",IF(EXACT(D46,"completed"),"Completed","Cancelled"))))</x:f>
        <x:v>Completed</x:v>
      </x:c>
      <x:c r="I46" s="21" t="n">
        <x:f>IF(A46="","",IF(H46="Completed",E46,0))</x:f>
        <x:v>250</x:v>
      </x:c>
      <x:c r="K46" s="28" t="n">
        <x:f>IF(A46="","",SUM(IF(AND(EXACT(B46,B7),EXACT(C46,C7),EXACT(D46,D7),EXACT(E46,E7),ISNUMBER(E46)=ISNUMBER(E7)),1,0),IF(AND(EXACT(B46,B8),EXACT(C46,C8),EXACT(D46,D8),EXACT(E46,E8),ISNUMBER(E46)=ISNUMBER(E8)),1,0),IF(AND(EXACT(B46,B9),EXACT(C46,C9),EXACT(D46,D9),EXACT(E46,E9),ISNUMBER(E46)=ISNUMBER(E9)),1,0),IF(AND(EXACT(B46,B10),EXACT(C46,C10),EXACT(D46,D10),EXACT(E46,E10),ISNUMBER(E46)=ISNUMBER(E10)),1,0),IF(AND(EXACT(B46,B11),EXACT(C46,C11),EXACT(D46,D11),EXACT(E46,E11),ISNUMBER(E46)=ISNUMBER(E11)),1,0),IF(AND(EXACT(B46,B12),EXACT(C46,C12),EXACT(D46,D12),EXACT(E46,E12),ISNUMBER(E46)=ISNUMBER(E12)),1,0),IF(AND(EXACT(B46,B13),EXACT(C46,C13),EXACT(D46,D13),EXACT(E46,E13),ISNUMBER(E46)=ISNUMBER(E13)),1,0),IF(AND(EXACT(B46,B14),EXACT(C46,C14),EXACT(D46,D14),EXACT(E46,E14),ISNUMBER(E46)=ISNUMBER(E14)),1,0),IF(AND(EXACT(B46,B15),EXACT(C46,C15),EXACT(D46,D15),EXACT(E46,E15),ISNUMBER(E46)=ISNUMBER(E15)),1,0),IF(AND(EXACT(B46,B16),EXACT(C46,C16),EXACT(D46,D16),EXACT(E46,E16),ISNUMBER(E46)=ISNUMBER(E16)),1,0),IF(AND(EXACT(B46,B17),EXACT(C46,C17),EXACT(D46,D17),EXACT(E46,E17),ISNUMBER(E46)=ISNUMBER(E17)),1,0),IF(AND(EXACT(B46,B18),EXACT(C46,C18),EXACT(D46,D18),EXACT(E46,E18),ISNUMBER(E46)=ISNUMBER(E18)),1,0),IF(AND(EXACT(B46,B19),EXACT(C46,C19),EXACT(D46,D19),EXACT(E46,E19),ISNUMBER(E46)=ISNUMBER(E19)),1,0),IF(AND(EXACT(B46,B20),EXACT(C46,C20),EXACT(D46,D20),EXACT(E46,E20),ISNUMBER(E46)=ISNUMBER(E20)),1,0),IF(AND(EXACT(B46,B21),EXACT(C46,C21),EXACT(D46,D21),EXACT(E46,E21),ISNUMBER(E46)=ISNUMBER(E21)),1,0),IF(AND(EXACT(B46,B22),EXACT(C46,C22),EXACT(D46,D22),EXACT(E46,E22),ISNUMBER(E46)=ISNUMBER(E22)),1,0),IF(AND(EXACT(B46,B23),EXACT(C46,C23),EXACT(D46,D23),EXACT(E46,E23),ISNUMBER(E46)=ISNUMBER(E23)),1,0),IF(AND(EXACT(B46,B24),EXACT(C46,C24),EXACT(D46,D24),EXACT(E46,E24),ISNUMBER(E46)=ISNUMBER(E24)),1,0),IF(AND(EXACT(B46,B25),EXACT(C46,C25),EXACT(D46,D25),EXACT(E46,E25),ISNUMBER(E46)=ISNUMBER(E25)),1,0),IF(AND(EXACT(B46,B26),EXACT(C46,C26),EXACT(D46,D26),EXACT(E46,E26),ISNUMBER(E46)=ISNUMBER(E26)),1,0)))</x:f>
        <x:v>0</x:v>
      </x:c>
      <x:c r="L46" s="28" t="n">
        <x:f>IF(A46="","",SUM(IF(AND(EXACT(B46,B27),EXACT(C46,C27),EXACT(D46,D27),EXACT(E46,E27),ISNUMBER(E46)=ISNUMBER(E27)),1,0),IF(AND(EXACT(B46,B28),EXACT(C46,C28),EXACT(D46,D28),EXACT(E46,E28),ISNUMBER(E46)=ISNUMBER(E28)),1,0),IF(AND(EXACT(B46,B29),EXACT(C46,C29),EXACT(D46,D29),EXACT(E46,E29),ISNUMBER(E46)=ISNUMBER(E29)),1,0),IF(AND(EXACT(B46,B30),EXACT(C46,C30),EXACT(D46,D30),EXACT(E46,E30),ISNUMBER(E46)=ISNUMBER(E30)),1,0),IF(AND(EXACT(B46,B31),EXACT(C46,C31),EXACT(D46,D31),EXACT(E46,E31),ISNUMBER(E46)=ISNUMBER(E31)),1,0),IF(AND(EXACT(B46,B32),EXACT(C46,C32),EXACT(D46,D32),EXACT(E46,E32),ISNUMBER(E46)=ISNUMBER(E32)),1,0),IF(AND(EXACT(B46,B33),EXACT(C46,C33),EXACT(D46,D33),EXACT(E46,E33),ISNUMBER(E46)=ISNUMBER(E33)),1,0),IF(AND(EXACT(B46,B34),EXACT(C46,C34),EXACT(D46,D34),EXACT(E46,E34),ISNUMBER(E46)=ISNUMBER(E34)),1,0),IF(AND(EXACT(B46,B35),EXACT(C46,C35),EXACT(D46,D35),EXACT(E46,E35),ISNUMBER(E46)=ISNUMBER(E35)),1,0),IF(AND(EXACT(B46,B36),EXACT(C46,C36),EXACT(D46,D36),EXACT(E46,E36),ISNUMBER(E46)=ISNUMBER(E36)),1,0),IF(AND(EXACT(B46,B37),EXACT(C46,C37),EXACT(D46,D37),EXACT(E46,E37),ISNUMBER(E46)=ISNUMBER(E37)),1,0),IF(AND(EXACT(B46,B38),EXACT(C46,C38),EXACT(D46,D38),EXACT(E46,E38),ISNUMBER(E46)=ISNUMBER(E38)),1,0),IF(AND(EXACT(B46,B39),EXACT(C46,C39),EXACT(D46,D39),EXACT(E46,E39),ISNUMBER(E46)=ISNUMBER(E39)),1,0),IF(AND(EXACT(B46,B40),EXACT(C46,C40),EXACT(D46,D40),EXACT(E46,E40),ISNUMBER(E46)=ISNUMBER(E40)),1,0),IF(AND(EXACT(B46,B41),EXACT(C46,C41),EXACT(D46,D41),EXACT(E46,E41),ISNUMBER(E46)=ISNUMBER(E41)),1,0),IF(AND(EXACT(B46,B42),EXACT(C46,C42),EXACT(D46,D42),EXACT(E46,E42),ISNUMBER(E46)=ISNUMBER(E42)),1,0),IF(AND(EXACT(B46,B43),EXACT(C46,C43),EXACT(D46,D43),EXACT(E46,E43),ISNUMBER(E46)=ISNUMBER(E43)),1,0),IF(AND(EXACT(B46,B44),EXACT(C46,C44),EXACT(D46,D44),EXACT(E46,E44),ISNUMBER(E46)=ISNUMBER(E44)),1,0),IF(AND(EXACT(B46,B45),EXACT(C46,C45),EXACT(D46,D45),EXACT(E46,E45),ISNUMBER(E46)=ISNUMBER(E45)),1,0),IF(AND(EXACT(B46,B46),EXACT(C46,C46),EXACT(D46,D46),EXACT(E46,E46),ISNUMBER(E46)=ISNUMBER(E46)),1,0)))</x:f>
        <x:v>1</x:v>
      </x:c>
      <x:c r="M46" s="28" t="n">
        <x:f>IF(A46="","",0)</x:f>
        <x:v>0</x:v>
      </x:c>
      <x:c r="N46" s="28" t="n">
        <x:f>IF(A46="","",0)</x:f>
        <x:v>0</x:v>
      </x:c>
      <x:c r="O46" s="28" t="n">
        <x:f>IF(A46="","",0)</x:f>
        <x:v>0</x:v>
      </x:c>
      <x:c r="P46" s="28" t="n">
        <x:f>IF(A46="","",0)</x:f>
        <x:v>0</x:v>
      </x:c>
      <x:c r="Q46" s="28" t="n">
        <x:f>IF(A46="","",0)</x:f>
        <x:v>0</x:v>
      </x:c>
      <x:c r="R46" s="28" t="n">
        <x:f>IF(A46="","",0)</x:f>
        <x:v>0</x:v>
      </x:c>
      <x:c r="S46" s="28" t="n">
        <x:f>IF(A46="","",0)</x:f>
        <x:v>0</x:v>
      </x:c>
      <x:c r="T46" s="28" t="n">
        <x:f>IF(A46="","",0)</x:f>
        <x:v>0</x:v>
      </x:c>
    </x:row>
    <x:row r="47" ht="22" customHeight="1">
      <x:c r="A47" s="2" t="n">
        <x:f>IF(COUNTA('Input'!A47:D47)=0,"",ROW()-6)</x:f>
        <x:v>41</x:v>
      </x:c>
      <x:c r="B47" s="2" t="str">
        <x:f>IF(ISBLANK('Input'!A47),"",'Input'!A47)</x:f>
        <x:v>JOB-041</x:v>
      </x:c>
      <x:c r="C47" s="2" t="str">
        <x:f>IF(ISBLANK('Input'!B47),"",'Input'!B47)</x:f>
        <x:v>Sample customer 41</x:v>
      </x:c>
      <x:c r="D47" s="2" t="str">
        <x:f>IF(ISBLANK('Input'!C47),"",'Input'!C47)</x:f>
        <x:v>cancelled</x:v>
      </x:c>
      <x:c r="E47" s="21" t="n">
        <x:f>IF(ISBLANK('Input'!D47),"",'Input'!D47)</x:f>
        <x:v>150</x:v>
      </x:c>
      <x:c r="F47" s="2" t="n">
        <x:f>IF(A47="","",SUM(K47:T47))</x:f>
        <x:v>1</x:v>
      </x:c>
      <x:c r="G47" s="2" t="str">
        <x:f>IF(A47="","",IF(F47&gt;1,"Exact duplicate",IF(B47="","Missing job ID",IF(C47="","Missing customer",IF(NOT(OR(EXACT(D47,"completed"),EXACT(D47,"cancelled"))),"Missing or invalid status",IF(NOT(ISNUMBER(E47)),"Missing or invalid amount",IF(E47&lt;0,"Missing or invalid amount","")))))))</x:f>
      </x:c>
      <x:c r="H47" s="2" t="str">
        <x:f>IF(A47="","",IF(F47&gt;1,"Duplicate",IF(G47&lt;&gt;"","Exception",IF(EXACT(D47,"completed"),"Completed","Cancelled"))))</x:f>
        <x:v>Cancelled</x:v>
      </x:c>
      <x:c r="I47" s="21" t="n">
        <x:f>IF(A47="","",IF(H47="Completed",E47,0))</x:f>
        <x:v>0</x:v>
      </x:c>
      <x:c r="K47" s="28" t="n">
        <x:f>IF(A47="","",SUM(IF(AND(EXACT(B47,B7),EXACT(C47,C7),EXACT(D47,D7),EXACT(E47,E7),ISNUMBER(E47)=ISNUMBER(E7)),1,0),IF(AND(EXACT(B47,B8),EXACT(C47,C8),EXACT(D47,D8),EXACT(E47,E8),ISNUMBER(E47)=ISNUMBER(E8)),1,0),IF(AND(EXACT(B47,B9),EXACT(C47,C9),EXACT(D47,D9),EXACT(E47,E9),ISNUMBER(E47)=ISNUMBER(E9)),1,0),IF(AND(EXACT(B47,B10),EXACT(C47,C10),EXACT(D47,D10),EXACT(E47,E10),ISNUMBER(E47)=ISNUMBER(E10)),1,0),IF(AND(EXACT(B47,B11),EXACT(C47,C11),EXACT(D47,D11),EXACT(E47,E11),ISNUMBER(E47)=ISNUMBER(E11)),1,0),IF(AND(EXACT(B47,B12),EXACT(C47,C12),EXACT(D47,D12),EXACT(E47,E12),ISNUMBER(E47)=ISNUMBER(E12)),1,0),IF(AND(EXACT(B47,B13),EXACT(C47,C13),EXACT(D47,D13),EXACT(E47,E13),ISNUMBER(E47)=ISNUMBER(E13)),1,0),IF(AND(EXACT(B47,B14),EXACT(C47,C14),EXACT(D47,D14),EXACT(E47,E14),ISNUMBER(E47)=ISNUMBER(E14)),1,0),IF(AND(EXACT(B47,B15),EXACT(C47,C15),EXACT(D47,D15),EXACT(E47,E15),ISNUMBER(E47)=ISNUMBER(E15)),1,0),IF(AND(EXACT(B47,B16),EXACT(C47,C16),EXACT(D47,D16),EXACT(E47,E16),ISNUMBER(E47)=ISNUMBER(E16)),1,0),IF(AND(EXACT(B47,B17),EXACT(C47,C17),EXACT(D47,D17),EXACT(E47,E17),ISNUMBER(E47)=ISNUMBER(E17)),1,0),IF(AND(EXACT(B47,B18),EXACT(C47,C18),EXACT(D47,D18),EXACT(E47,E18),ISNUMBER(E47)=ISNUMBER(E18)),1,0),IF(AND(EXACT(B47,B19),EXACT(C47,C19),EXACT(D47,D19),EXACT(E47,E19),ISNUMBER(E47)=ISNUMBER(E19)),1,0),IF(AND(EXACT(B47,B20),EXACT(C47,C20),EXACT(D47,D20),EXACT(E47,E20),ISNUMBER(E47)=ISNUMBER(E20)),1,0),IF(AND(EXACT(B47,B21),EXACT(C47,C21),EXACT(D47,D21),EXACT(E47,E21),ISNUMBER(E47)=ISNUMBER(E21)),1,0),IF(AND(EXACT(B47,B22),EXACT(C47,C22),EXACT(D47,D22),EXACT(E47,E22),ISNUMBER(E47)=ISNUMBER(E22)),1,0),IF(AND(EXACT(B47,B23),EXACT(C47,C23),EXACT(D47,D23),EXACT(E47,E23),ISNUMBER(E47)=ISNUMBER(E23)),1,0),IF(AND(EXACT(B47,B24),EXACT(C47,C24),EXACT(D47,D24),EXACT(E47,E24),ISNUMBER(E47)=ISNUMBER(E24)),1,0),IF(AND(EXACT(B47,B25),EXACT(C47,C25),EXACT(D47,D25),EXACT(E47,E25),ISNUMBER(E47)=ISNUMBER(E25)),1,0),IF(AND(EXACT(B47,B26),EXACT(C47,C26),EXACT(D47,D26),EXACT(E47,E26),ISNUMBER(E47)=ISNUMBER(E26)),1,0)))</x:f>
        <x:v>0</x:v>
      </x:c>
      <x:c r="L47" s="28" t="n">
        <x:f>IF(A47="","",SUM(IF(AND(EXACT(B47,B27),EXACT(C47,C27),EXACT(D47,D27),EXACT(E47,E27),ISNUMBER(E47)=ISNUMBER(E27)),1,0),IF(AND(EXACT(B47,B28),EXACT(C47,C28),EXACT(D47,D28),EXACT(E47,E28),ISNUMBER(E47)=ISNUMBER(E28)),1,0),IF(AND(EXACT(B47,B29),EXACT(C47,C29),EXACT(D47,D29),EXACT(E47,E29),ISNUMBER(E47)=ISNUMBER(E29)),1,0),IF(AND(EXACT(B47,B30),EXACT(C47,C30),EXACT(D47,D30),EXACT(E47,E30),ISNUMBER(E47)=ISNUMBER(E30)),1,0),IF(AND(EXACT(B47,B31),EXACT(C47,C31),EXACT(D47,D31),EXACT(E47,E31),ISNUMBER(E47)=ISNUMBER(E31)),1,0),IF(AND(EXACT(B47,B32),EXACT(C47,C32),EXACT(D47,D32),EXACT(E47,E32),ISNUMBER(E47)=ISNUMBER(E32)),1,0),IF(AND(EXACT(B47,B33),EXACT(C47,C33),EXACT(D47,D33),EXACT(E47,E33),ISNUMBER(E47)=ISNUMBER(E33)),1,0),IF(AND(EXACT(B47,B34),EXACT(C47,C34),EXACT(D47,D34),EXACT(E47,E34),ISNUMBER(E47)=ISNUMBER(E34)),1,0),IF(AND(EXACT(B47,B35),EXACT(C47,C35),EXACT(D47,D35),EXACT(E47,E35),ISNUMBER(E47)=ISNUMBER(E35)),1,0),IF(AND(EXACT(B47,B36),EXACT(C47,C36),EXACT(D47,D36),EXACT(E47,E36),ISNUMBER(E47)=ISNUMBER(E36)),1,0),IF(AND(EXACT(B47,B37),EXACT(C47,C37),EXACT(D47,D37),EXACT(E47,E37),ISNUMBER(E47)=ISNUMBER(E37)),1,0),IF(AND(EXACT(B47,B38),EXACT(C47,C38),EXACT(D47,D38),EXACT(E47,E38),ISNUMBER(E47)=ISNUMBER(E38)),1,0),IF(AND(EXACT(B47,B39),EXACT(C47,C39),EXACT(D47,D39),EXACT(E47,E39),ISNUMBER(E47)=ISNUMBER(E39)),1,0),IF(AND(EXACT(B47,B40),EXACT(C47,C40),EXACT(D47,D40),EXACT(E47,E40),ISNUMBER(E47)=ISNUMBER(E40)),1,0),IF(AND(EXACT(B47,B41),EXACT(C47,C41),EXACT(D47,D41),EXACT(E47,E41),ISNUMBER(E47)=ISNUMBER(E41)),1,0),IF(AND(EXACT(B47,B42),EXACT(C47,C42),EXACT(D47,D42),EXACT(E47,E42),ISNUMBER(E47)=ISNUMBER(E42)),1,0),IF(AND(EXACT(B47,B43),EXACT(C47,C43),EXACT(D47,D43),EXACT(E47,E43),ISNUMBER(E47)=ISNUMBER(E43)),1,0),IF(AND(EXACT(B47,B44),EXACT(C47,C44),EXACT(D47,D44),EXACT(E47,E44),ISNUMBER(E47)=ISNUMBER(E44)),1,0),IF(AND(EXACT(B47,B45),EXACT(C47,C45),EXACT(D47,D45),EXACT(E47,E45),ISNUMBER(E47)=ISNUMBER(E45)),1,0),IF(AND(EXACT(B47,B46),EXACT(C47,C46),EXACT(D47,D46),EXACT(E47,E46),ISNUMBER(E47)=ISNUMBER(E46)),1,0)))</x:f>
        <x:v>0</x:v>
      </x:c>
      <x:c r="M47" s="28" t="n">
        <x:f>IF(A47="","",SUM(IF(AND(EXACT(B47,B47),EXACT(C47,C47),EXACT(D47,D47),EXACT(E47,E47),ISNUMBER(E47)=ISNUMBER(E47)),1,0)))</x:f>
        <x:v>1</x:v>
      </x:c>
      <x:c r="N47" s="28" t="n">
        <x:f>IF(A47="","",0)</x:f>
        <x:v>0</x:v>
      </x:c>
      <x:c r="O47" s="28" t="n">
        <x:f>IF(A47="","",0)</x:f>
        <x:v>0</x:v>
      </x:c>
      <x:c r="P47" s="28" t="n">
        <x:f>IF(A47="","",0)</x:f>
        <x:v>0</x:v>
      </x:c>
      <x:c r="Q47" s="28" t="n">
        <x:f>IF(A47="","",0)</x:f>
        <x:v>0</x:v>
      </x:c>
      <x:c r="R47" s="28" t="n">
        <x:f>IF(A47="","",0)</x:f>
        <x:v>0</x:v>
      </x:c>
      <x:c r="S47" s="28" t="n">
        <x:f>IF(A47="","",0)</x:f>
        <x:v>0</x:v>
      </x:c>
      <x:c r="T47" s="28" t="n">
        <x:f>IF(A47="","",0)</x:f>
        <x:v>0</x:v>
      </x:c>
    </x:row>
    <x:row r="48" ht="22" customHeight="1">
      <x:c r="A48" s="2" t="n">
        <x:f>IF(COUNTA('Input'!A48:D48)=0,"",ROW()-6)</x:f>
        <x:v>42</x:v>
      </x:c>
      <x:c r="B48" s="2" t="str">
        <x:f>IF(ISBLANK('Input'!A48),"",'Input'!A48)</x:f>
        <x:v>JOB-042</x:v>
      </x:c>
      <x:c r="C48" s="2" t="str">
        <x:f>IF(ISBLANK('Input'!B48),"",'Input'!B48)</x:f>
        <x:v>Sample customer 42</x:v>
      </x:c>
      <x:c r="D48" s="2" t="str">
        <x:f>IF(ISBLANK('Input'!C48),"",'Input'!C48)</x:f>
        <x:v>cancelled</x:v>
      </x:c>
      <x:c r="E48" s="21" t="n">
        <x:f>IF(ISBLANK('Input'!D48),"",'Input'!D48)</x:f>
        <x:v>150</x:v>
      </x:c>
      <x:c r="F48" s="2" t="n">
        <x:f>IF(A48="","",SUM(K48:T48))</x:f>
        <x:v>1</x:v>
      </x:c>
      <x:c r="G48" s="2" t="str">
        <x:f>IF(A48="","",IF(F48&gt;1,"Exact duplicate",IF(B48="","Missing job ID",IF(C48="","Missing customer",IF(NOT(OR(EXACT(D48,"completed"),EXACT(D48,"cancelled"))),"Missing or invalid status",IF(NOT(ISNUMBER(E48)),"Missing or invalid amount",IF(E48&lt;0,"Missing or invalid amount","")))))))</x:f>
      </x:c>
      <x:c r="H48" s="2" t="str">
        <x:f>IF(A48="","",IF(F48&gt;1,"Duplicate",IF(G48&lt;&gt;"","Exception",IF(EXACT(D48,"completed"),"Completed","Cancelled"))))</x:f>
        <x:v>Cancelled</x:v>
      </x:c>
      <x:c r="I48" s="21" t="n">
        <x:f>IF(A48="","",IF(H48="Completed",E48,0))</x:f>
        <x:v>0</x:v>
      </x:c>
      <x:c r="K48" s="28" t="n">
        <x:f>IF(A48="","",SUM(IF(AND(EXACT(B48,B7),EXACT(C48,C7),EXACT(D48,D7),EXACT(E48,E7),ISNUMBER(E48)=ISNUMBER(E7)),1,0),IF(AND(EXACT(B48,B8),EXACT(C48,C8),EXACT(D48,D8),EXACT(E48,E8),ISNUMBER(E48)=ISNUMBER(E8)),1,0),IF(AND(EXACT(B48,B9),EXACT(C48,C9),EXACT(D48,D9),EXACT(E48,E9),ISNUMBER(E48)=ISNUMBER(E9)),1,0),IF(AND(EXACT(B48,B10),EXACT(C48,C10),EXACT(D48,D10),EXACT(E48,E10),ISNUMBER(E48)=ISNUMBER(E10)),1,0),IF(AND(EXACT(B48,B11),EXACT(C48,C11),EXACT(D48,D11),EXACT(E48,E11),ISNUMBER(E48)=ISNUMBER(E11)),1,0),IF(AND(EXACT(B48,B12),EXACT(C48,C12),EXACT(D48,D12),EXACT(E48,E12),ISNUMBER(E48)=ISNUMBER(E12)),1,0),IF(AND(EXACT(B48,B13),EXACT(C48,C13),EXACT(D48,D13),EXACT(E48,E13),ISNUMBER(E48)=ISNUMBER(E13)),1,0),IF(AND(EXACT(B48,B14),EXACT(C48,C14),EXACT(D48,D14),EXACT(E48,E14),ISNUMBER(E48)=ISNUMBER(E14)),1,0),IF(AND(EXACT(B48,B15),EXACT(C48,C15),EXACT(D48,D15),EXACT(E48,E15),ISNUMBER(E48)=ISNUMBER(E15)),1,0),IF(AND(EXACT(B48,B16),EXACT(C48,C16),EXACT(D48,D16),EXACT(E48,E16),ISNUMBER(E48)=ISNUMBER(E16)),1,0),IF(AND(EXACT(B48,B17),EXACT(C48,C17),EXACT(D48,D17),EXACT(E48,E17),ISNUMBER(E48)=ISNUMBER(E17)),1,0),IF(AND(EXACT(B48,B18),EXACT(C48,C18),EXACT(D48,D18),EXACT(E48,E18),ISNUMBER(E48)=ISNUMBER(E18)),1,0),IF(AND(EXACT(B48,B19),EXACT(C48,C19),EXACT(D48,D19),EXACT(E48,E19),ISNUMBER(E48)=ISNUMBER(E19)),1,0),IF(AND(EXACT(B48,B20),EXACT(C48,C20),EXACT(D48,D20),EXACT(E48,E20),ISNUMBER(E48)=ISNUMBER(E20)),1,0),IF(AND(EXACT(B48,B21),EXACT(C48,C21),EXACT(D48,D21),EXACT(E48,E21),ISNUMBER(E48)=ISNUMBER(E21)),1,0),IF(AND(EXACT(B48,B22),EXACT(C48,C22),EXACT(D48,D22),EXACT(E48,E22),ISNUMBER(E48)=ISNUMBER(E22)),1,0),IF(AND(EXACT(B48,B23),EXACT(C48,C23),EXACT(D48,D23),EXACT(E48,E23),ISNUMBER(E48)=ISNUMBER(E23)),1,0),IF(AND(EXACT(B48,B24),EXACT(C48,C24),EXACT(D48,D24),EXACT(E48,E24),ISNUMBER(E48)=ISNUMBER(E24)),1,0),IF(AND(EXACT(B48,B25),EXACT(C48,C25),EXACT(D48,D25),EXACT(E48,E25),ISNUMBER(E48)=ISNUMBER(E25)),1,0),IF(AND(EXACT(B48,B26),EXACT(C48,C26),EXACT(D48,D26),EXACT(E48,E26),ISNUMBER(E48)=ISNUMBER(E26)),1,0)))</x:f>
        <x:v>0</x:v>
      </x:c>
      <x:c r="L48" s="28" t="n">
        <x:f>IF(A48="","",SUM(IF(AND(EXACT(B48,B27),EXACT(C48,C27),EXACT(D48,D27),EXACT(E48,E27),ISNUMBER(E48)=ISNUMBER(E27)),1,0),IF(AND(EXACT(B48,B28),EXACT(C48,C28),EXACT(D48,D28),EXACT(E48,E28),ISNUMBER(E48)=ISNUMBER(E28)),1,0),IF(AND(EXACT(B48,B29),EXACT(C48,C29),EXACT(D48,D29),EXACT(E48,E29),ISNUMBER(E48)=ISNUMBER(E29)),1,0),IF(AND(EXACT(B48,B30),EXACT(C48,C30),EXACT(D48,D30),EXACT(E48,E30),ISNUMBER(E48)=ISNUMBER(E30)),1,0),IF(AND(EXACT(B48,B31),EXACT(C48,C31),EXACT(D48,D31),EXACT(E48,E31),ISNUMBER(E48)=ISNUMBER(E31)),1,0),IF(AND(EXACT(B48,B32),EXACT(C48,C32),EXACT(D48,D32),EXACT(E48,E32),ISNUMBER(E48)=ISNUMBER(E32)),1,0),IF(AND(EXACT(B48,B33),EXACT(C48,C33),EXACT(D48,D33),EXACT(E48,E33),ISNUMBER(E48)=ISNUMBER(E33)),1,0),IF(AND(EXACT(B48,B34),EXACT(C48,C34),EXACT(D48,D34),EXACT(E48,E34),ISNUMBER(E48)=ISNUMBER(E34)),1,0),IF(AND(EXACT(B48,B35),EXACT(C48,C35),EXACT(D48,D35),EXACT(E48,E35),ISNUMBER(E48)=ISNUMBER(E35)),1,0),IF(AND(EXACT(B48,B36),EXACT(C48,C36),EXACT(D48,D36),EXACT(E48,E36),ISNUMBER(E48)=ISNUMBER(E36)),1,0),IF(AND(EXACT(B48,B37),EXACT(C48,C37),EXACT(D48,D37),EXACT(E48,E37),ISNUMBER(E48)=ISNUMBER(E37)),1,0),IF(AND(EXACT(B48,B38),EXACT(C48,C38),EXACT(D48,D38),EXACT(E48,E38),ISNUMBER(E48)=ISNUMBER(E38)),1,0),IF(AND(EXACT(B48,B39),EXACT(C48,C39),EXACT(D48,D39),EXACT(E48,E39),ISNUMBER(E48)=ISNUMBER(E39)),1,0),IF(AND(EXACT(B48,B40),EXACT(C48,C40),EXACT(D48,D40),EXACT(E48,E40),ISNUMBER(E48)=ISNUMBER(E40)),1,0),IF(AND(EXACT(B48,B41),EXACT(C48,C41),EXACT(D48,D41),EXACT(E48,E41),ISNUMBER(E48)=ISNUMBER(E41)),1,0),IF(AND(EXACT(B48,B42),EXACT(C48,C42),EXACT(D48,D42),EXACT(E48,E42),ISNUMBER(E48)=ISNUMBER(E42)),1,0),IF(AND(EXACT(B48,B43),EXACT(C48,C43),EXACT(D48,D43),EXACT(E48,E43),ISNUMBER(E48)=ISNUMBER(E43)),1,0),IF(AND(EXACT(B48,B44),EXACT(C48,C44),EXACT(D48,D44),EXACT(E48,E44),ISNUMBER(E48)=ISNUMBER(E44)),1,0),IF(AND(EXACT(B48,B45),EXACT(C48,C45),EXACT(D48,D45),EXACT(E48,E45),ISNUMBER(E48)=ISNUMBER(E45)),1,0),IF(AND(EXACT(B48,B46),EXACT(C48,C46),EXACT(D48,D46),EXACT(E48,E46),ISNUMBER(E48)=ISNUMBER(E46)),1,0)))</x:f>
        <x:v>0</x:v>
      </x:c>
      <x:c r="M48" s="28" t="n">
        <x:f>IF(A48="","",SUM(IF(AND(EXACT(B48,B47),EXACT(C48,C47),EXACT(D48,D47),EXACT(E48,E47),ISNUMBER(E48)=ISNUMBER(E47)),1,0),IF(AND(EXACT(B48,B48),EXACT(C48,C48),EXACT(D48,D48),EXACT(E48,E48),ISNUMBER(E48)=ISNUMBER(E48)),1,0)))</x:f>
        <x:v>1</x:v>
      </x:c>
      <x:c r="N48" s="28" t="n">
        <x:f>IF(A48="","",0)</x:f>
        <x:v>0</x:v>
      </x:c>
      <x:c r="O48" s="28" t="n">
        <x:f>IF(A48="","",0)</x:f>
        <x:v>0</x:v>
      </x:c>
      <x:c r="P48" s="28" t="n">
        <x:f>IF(A48="","",0)</x:f>
        <x:v>0</x:v>
      </x:c>
      <x:c r="Q48" s="28" t="n">
        <x:f>IF(A48="","",0)</x:f>
        <x:v>0</x:v>
      </x:c>
      <x:c r="R48" s="28" t="n">
        <x:f>IF(A48="","",0)</x:f>
        <x:v>0</x:v>
      </x:c>
      <x:c r="S48" s="28" t="n">
        <x:f>IF(A48="","",0)</x:f>
        <x:v>0</x:v>
      </x:c>
      <x:c r="T48" s="28" t="n">
        <x:f>IF(A48="","",0)</x:f>
        <x:v>0</x:v>
      </x:c>
    </x:row>
    <x:row r="49" ht="22" customHeight="1">
      <x:c r="A49" s="2" t="n">
        <x:f>IF(COUNTA('Input'!A49:D49)=0,"",ROW()-6)</x:f>
        <x:v>43</x:v>
      </x:c>
      <x:c r="B49" s="2" t="str">
        <x:f>IF(ISBLANK('Input'!A49),"",'Input'!A49)</x:f>
        <x:v>JOB-043</x:v>
      </x:c>
      <x:c r="C49" s="2" t="str">
        <x:f>IF(ISBLANK('Input'!B49),"",'Input'!B49)</x:f>
        <x:v>Sample customer 43</x:v>
      </x:c>
      <x:c r="D49" s="2" t="str">
        <x:f>IF(ISBLANK('Input'!C49),"",'Input'!C49)</x:f>
        <x:v>cancelled</x:v>
      </x:c>
      <x:c r="E49" s="21" t="n">
        <x:f>IF(ISBLANK('Input'!D49),"",'Input'!D49)</x:f>
        <x:v>150</x:v>
      </x:c>
      <x:c r="F49" s="2" t="n">
        <x:f>IF(A49="","",SUM(K49:T49))</x:f>
        <x:v>1</x:v>
      </x:c>
      <x:c r="G49" s="2" t="str">
        <x:f>IF(A49="","",IF(F49&gt;1,"Exact duplicate",IF(B49="","Missing job ID",IF(C49="","Missing customer",IF(NOT(OR(EXACT(D49,"completed"),EXACT(D49,"cancelled"))),"Missing or invalid status",IF(NOT(ISNUMBER(E49)),"Missing or invalid amount",IF(E49&lt;0,"Missing or invalid amount","")))))))</x:f>
      </x:c>
      <x:c r="H49" s="2" t="str">
        <x:f>IF(A49="","",IF(F49&gt;1,"Duplicate",IF(G49&lt;&gt;"","Exception",IF(EXACT(D49,"completed"),"Completed","Cancelled"))))</x:f>
        <x:v>Cancelled</x:v>
      </x:c>
      <x:c r="I49" s="21" t="n">
        <x:f>IF(A49="","",IF(H49="Completed",E49,0))</x:f>
        <x:v>0</x:v>
      </x:c>
      <x:c r="K49" s="28" t="n">
        <x:f>IF(A49="","",SUM(IF(AND(EXACT(B49,B7),EXACT(C49,C7),EXACT(D49,D7),EXACT(E49,E7),ISNUMBER(E49)=ISNUMBER(E7)),1,0),IF(AND(EXACT(B49,B8),EXACT(C49,C8),EXACT(D49,D8),EXACT(E49,E8),ISNUMBER(E49)=ISNUMBER(E8)),1,0),IF(AND(EXACT(B49,B9),EXACT(C49,C9),EXACT(D49,D9),EXACT(E49,E9),ISNUMBER(E49)=ISNUMBER(E9)),1,0),IF(AND(EXACT(B49,B10),EXACT(C49,C10),EXACT(D49,D10),EXACT(E49,E10),ISNUMBER(E49)=ISNUMBER(E10)),1,0),IF(AND(EXACT(B49,B11),EXACT(C49,C11),EXACT(D49,D11),EXACT(E49,E11),ISNUMBER(E49)=ISNUMBER(E11)),1,0),IF(AND(EXACT(B49,B12),EXACT(C49,C12),EXACT(D49,D12),EXACT(E49,E12),ISNUMBER(E49)=ISNUMBER(E12)),1,0),IF(AND(EXACT(B49,B13),EXACT(C49,C13),EXACT(D49,D13),EXACT(E49,E13),ISNUMBER(E49)=ISNUMBER(E13)),1,0),IF(AND(EXACT(B49,B14),EXACT(C49,C14),EXACT(D49,D14),EXACT(E49,E14),ISNUMBER(E49)=ISNUMBER(E14)),1,0),IF(AND(EXACT(B49,B15),EXACT(C49,C15),EXACT(D49,D15),EXACT(E49,E15),ISNUMBER(E49)=ISNUMBER(E15)),1,0),IF(AND(EXACT(B49,B16),EXACT(C49,C16),EXACT(D49,D16),EXACT(E49,E16),ISNUMBER(E49)=ISNUMBER(E16)),1,0),IF(AND(EXACT(B49,B17),EXACT(C49,C17),EXACT(D49,D17),EXACT(E49,E17),ISNUMBER(E49)=ISNUMBER(E17)),1,0),IF(AND(EXACT(B49,B18),EXACT(C49,C18),EXACT(D49,D18),EXACT(E49,E18),ISNUMBER(E49)=ISNUMBER(E18)),1,0),IF(AND(EXACT(B49,B19),EXACT(C49,C19),EXACT(D49,D19),EXACT(E49,E19),ISNUMBER(E49)=ISNUMBER(E19)),1,0),IF(AND(EXACT(B49,B20),EXACT(C49,C20),EXACT(D49,D20),EXACT(E49,E20),ISNUMBER(E49)=ISNUMBER(E20)),1,0),IF(AND(EXACT(B49,B21),EXACT(C49,C21),EXACT(D49,D21),EXACT(E49,E21),ISNUMBER(E49)=ISNUMBER(E21)),1,0),IF(AND(EXACT(B49,B22),EXACT(C49,C22),EXACT(D49,D22),EXACT(E49,E22),ISNUMBER(E49)=ISNUMBER(E22)),1,0),IF(AND(EXACT(B49,B23),EXACT(C49,C23),EXACT(D49,D23),EXACT(E49,E23),ISNUMBER(E49)=ISNUMBER(E23)),1,0),IF(AND(EXACT(B49,B24),EXACT(C49,C24),EXACT(D49,D24),EXACT(E49,E24),ISNUMBER(E49)=ISNUMBER(E24)),1,0),IF(AND(EXACT(B49,B25),EXACT(C49,C25),EXACT(D49,D25),EXACT(E49,E25),ISNUMBER(E49)=ISNUMBER(E25)),1,0),IF(AND(EXACT(B49,B26),EXACT(C49,C26),EXACT(D49,D26),EXACT(E49,E26),ISNUMBER(E49)=ISNUMBER(E26)),1,0)))</x:f>
        <x:v>0</x:v>
      </x:c>
      <x:c r="L49" s="28" t="n">
        <x:f>IF(A49="","",SUM(IF(AND(EXACT(B49,B27),EXACT(C49,C27),EXACT(D49,D27),EXACT(E49,E27),ISNUMBER(E49)=ISNUMBER(E27)),1,0),IF(AND(EXACT(B49,B28),EXACT(C49,C28),EXACT(D49,D28),EXACT(E49,E28),ISNUMBER(E49)=ISNUMBER(E28)),1,0),IF(AND(EXACT(B49,B29),EXACT(C49,C29),EXACT(D49,D29),EXACT(E49,E29),ISNUMBER(E49)=ISNUMBER(E29)),1,0),IF(AND(EXACT(B49,B30),EXACT(C49,C30),EXACT(D49,D30),EXACT(E49,E30),ISNUMBER(E49)=ISNUMBER(E30)),1,0),IF(AND(EXACT(B49,B31),EXACT(C49,C31),EXACT(D49,D31),EXACT(E49,E31),ISNUMBER(E49)=ISNUMBER(E31)),1,0),IF(AND(EXACT(B49,B32),EXACT(C49,C32),EXACT(D49,D32),EXACT(E49,E32),ISNUMBER(E49)=ISNUMBER(E32)),1,0),IF(AND(EXACT(B49,B33),EXACT(C49,C33),EXACT(D49,D33),EXACT(E49,E33),ISNUMBER(E49)=ISNUMBER(E33)),1,0),IF(AND(EXACT(B49,B34),EXACT(C49,C34),EXACT(D49,D34),EXACT(E49,E34),ISNUMBER(E49)=ISNUMBER(E34)),1,0),IF(AND(EXACT(B49,B35),EXACT(C49,C35),EXACT(D49,D35),EXACT(E49,E35),ISNUMBER(E49)=ISNUMBER(E35)),1,0),IF(AND(EXACT(B49,B36),EXACT(C49,C36),EXACT(D49,D36),EXACT(E49,E36),ISNUMBER(E49)=ISNUMBER(E36)),1,0),IF(AND(EXACT(B49,B37),EXACT(C49,C37),EXACT(D49,D37),EXACT(E49,E37),ISNUMBER(E49)=ISNUMBER(E37)),1,0),IF(AND(EXACT(B49,B38),EXACT(C49,C38),EXACT(D49,D38),EXACT(E49,E38),ISNUMBER(E49)=ISNUMBER(E38)),1,0),IF(AND(EXACT(B49,B39),EXACT(C49,C39),EXACT(D49,D39),EXACT(E49,E39),ISNUMBER(E49)=ISNUMBER(E39)),1,0),IF(AND(EXACT(B49,B40),EXACT(C49,C40),EXACT(D49,D40),EXACT(E49,E40),ISNUMBER(E49)=ISNUMBER(E40)),1,0),IF(AND(EXACT(B49,B41),EXACT(C49,C41),EXACT(D49,D41),EXACT(E49,E41),ISNUMBER(E49)=ISNUMBER(E41)),1,0),IF(AND(EXACT(B49,B42),EXACT(C49,C42),EXACT(D49,D42),EXACT(E49,E42),ISNUMBER(E49)=ISNUMBER(E42)),1,0),IF(AND(EXACT(B49,B43),EXACT(C49,C43),EXACT(D49,D43),EXACT(E49,E43),ISNUMBER(E49)=ISNUMBER(E43)),1,0),IF(AND(EXACT(B49,B44),EXACT(C49,C44),EXACT(D49,D44),EXACT(E49,E44),ISNUMBER(E49)=ISNUMBER(E44)),1,0),IF(AND(EXACT(B49,B45),EXACT(C49,C45),EXACT(D49,D45),EXACT(E49,E45),ISNUMBER(E49)=ISNUMBER(E45)),1,0),IF(AND(EXACT(B49,B46),EXACT(C49,C46),EXACT(D49,D46),EXACT(E49,E46),ISNUMBER(E49)=ISNUMBER(E46)),1,0)))</x:f>
        <x:v>0</x:v>
      </x:c>
      <x:c r="M49" s="28" t="n">
        <x:f>IF(A49="","",SUM(IF(AND(EXACT(B49,B47),EXACT(C49,C47),EXACT(D49,D47),EXACT(E49,E47),ISNUMBER(E49)=ISNUMBER(E47)),1,0),IF(AND(EXACT(B49,B48),EXACT(C49,C48),EXACT(D49,D48),EXACT(E49,E48),ISNUMBER(E49)=ISNUMBER(E48)),1,0),IF(AND(EXACT(B49,B49),EXACT(C49,C49),EXACT(D49,D49),EXACT(E49,E49),ISNUMBER(E49)=ISNUMBER(E49)),1,0)))</x:f>
        <x:v>1</x:v>
      </x:c>
      <x:c r="N49" s="28" t="n">
        <x:f>IF(A49="","",0)</x:f>
        <x:v>0</x:v>
      </x:c>
      <x:c r="O49" s="28" t="n">
        <x:f>IF(A49="","",0)</x:f>
        <x:v>0</x:v>
      </x:c>
      <x:c r="P49" s="28" t="n">
        <x:f>IF(A49="","",0)</x:f>
        <x:v>0</x:v>
      </x:c>
      <x:c r="Q49" s="28" t="n">
        <x:f>IF(A49="","",0)</x:f>
        <x:v>0</x:v>
      </x:c>
      <x:c r="R49" s="28" t="n">
        <x:f>IF(A49="","",0)</x:f>
        <x:v>0</x:v>
      </x:c>
      <x:c r="S49" s="28" t="n">
        <x:f>IF(A49="","",0)</x:f>
        <x:v>0</x:v>
      </x:c>
      <x:c r="T49" s="28" t="n">
        <x:f>IF(A49="","",0)</x:f>
        <x:v>0</x:v>
      </x:c>
    </x:row>
    <x:row r="50" ht="22" customHeight="1">
      <x:c r="A50" s="2" t="n">
        <x:f>IF(COUNTA('Input'!A50:D50)=0,"",ROW()-6)</x:f>
        <x:v>44</x:v>
      </x:c>
      <x:c r="B50" s="2" t="str">
        <x:f>IF(ISBLANK('Input'!A50),"",'Input'!A50)</x:f>
        <x:v>JOB-044</x:v>
      </x:c>
      <x:c r="C50" s="2" t="str">
        <x:f>IF(ISBLANK('Input'!B50),"",'Input'!B50)</x:f>
        <x:v>Sample customer 44</x:v>
      </x:c>
      <x:c r="D50" s="2" t="str">
        <x:f>IF(ISBLANK('Input'!C50),"",'Input'!C50)</x:f>
        <x:v>cancelled</x:v>
      </x:c>
      <x:c r="E50" s="21" t="n">
        <x:f>IF(ISBLANK('Input'!D50),"",'Input'!D50)</x:f>
        <x:v>150</x:v>
      </x:c>
      <x:c r="F50" s="2" t="n">
        <x:f>IF(A50="","",SUM(K50:T50))</x:f>
        <x:v>1</x:v>
      </x:c>
      <x:c r="G50" s="2" t="str">
        <x:f>IF(A50="","",IF(F50&gt;1,"Exact duplicate",IF(B50="","Missing job ID",IF(C50="","Missing customer",IF(NOT(OR(EXACT(D50,"completed"),EXACT(D50,"cancelled"))),"Missing or invalid status",IF(NOT(ISNUMBER(E50)),"Missing or invalid amount",IF(E50&lt;0,"Missing or invalid amount","")))))))</x:f>
      </x:c>
      <x:c r="H50" s="2" t="str">
        <x:f>IF(A50="","",IF(F50&gt;1,"Duplicate",IF(G50&lt;&gt;"","Exception",IF(EXACT(D50,"completed"),"Completed","Cancelled"))))</x:f>
        <x:v>Cancelled</x:v>
      </x:c>
      <x:c r="I50" s="21" t="n">
        <x:f>IF(A50="","",IF(H50="Completed",E50,0))</x:f>
        <x:v>0</x:v>
      </x:c>
      <x:c r="K50" s="28" t="n">
        <x:f>IF(A50="","",SUM(IF(AND(EXACT(B50,B7),EXACT(C50,C7),EXACT(D50,D7),EXACT(E50,E7),ISNUMBER(E50)=ISNUMBER(E7)),1,0),IF(AND(EXACT(B50,B8),EXACT(C50,C8),EXACT(D50,D8),EXACT(E50,E8),ISNUMBER(E50)=ISNUMBER(E8)),1,0),IF(AND(EXACT(B50,B9),EXACT(C50,C9),EXACT(D50,D9),EXACT(E50,E9),ISNUMBER(E50)=ISNUMBER(E9)),1,0),IF(AND(EXACT(B50,B10),EXACT(C50,C10),EXACT(D50,D10),EXACT(E50,E10),ISNUMBER(E50)=ISNUMBER(E10)),1,0),IF(AND(EXACT(B50,B11),EXACT(C50,C11),EXACT(D50,D11),EXACT(E50,E11),ISNUMBER(E50)=ISNUMBER(E11)),1,0),IF(AND(EXACT(B50,B12),EXACT(C50,C12),EXACT(D50,D12),EXACT(E50,E12),ISNUMBER(E50)=ISNUMBER(E12)),1,0),IF(AND(EXACT(B50,B13),EXACT(C50,C13),EXACT(D50,D13),EXACT(E50,E13),ISNUMBER(E50)=ISNUMBER(E13)),1,0),IF(AND(EXACT(B50,B14),EXACT(C50,C14),EXACT(D50,D14),EXACT(E50,E14),ISNUMBER(E50)=ISNUMBER(E14)),1,0),IF(AND(EXACT(B50,B15),EXACT(C50,C15),EXACT(D50,D15),EXACT(E50,E15),ISNUMBER(E50)=ISNUMBER(E15)),1,0),IF(AND(EXACT(B50,B16),EXACT(C50,C16),EXACT(D50,D16),EXACT(E50,E16),ISNUMBER(E50)=ISNUMBER(E16)),1,0),IF(AND(EXACT(B50,B17),EXACT(C50,C17),EXACT(D50,D17),EXACT(E50,E17),ISNUMBER(E50)=ISNUMBER(E17)),1,0),IF(AND(EXACT(B50,B18),EXACT(C50,C18),EXACT(D50,D18),EXACT(E50,E18),ISNUMBER(E50)=ISNUMBER(E18)),1,0),IF(AND(EXACT(B50,B19),EXACT(C50,C19),EXACT(D50,D19),EXACT(E50,E19),ISNUMBER(E50)=ISNUMBER(E19)),1,0),IF(AND(EXACT(B50,B20),EXACT(C50,C20),EXACT(D50,D20),EXACT(E50,E20),ISNUMBER(E50)=ISNUMBER(E20)),1,0),IF(AND(EXACT(B50,B21),EXACT(C50,C21),EXACT(D50,D21),EXACT(E50,E21),ISNUMBER(E50)=ISNUMBER(E21)),1,0),IF(AND(EXACT(B50,B22),EXACT(C50,C22),EXACT(D50,D22),EXACT(E50,E22),ISNUMBER(E50)=ISNUMBER(E22)),1,0),IF(AND(EXACT(B50,B23),EXACT(C50,C23),EXACT(D50,D23),EXACT(E50,E23),ISNUMBER(E50)=ISNUMBER(E23)),1,0),IF(AND(EXACT(B50,B24),EXACT(C50,C24),EXACT(D50,D24),EXACT(E50,E24),ISNUMBER(E50)=ISNUMBER(E24)),1,0),IF(AND(EXACT(B50,B25),EXACT(C50,C25),EXACT(D50,D25),EXACT(E50,E25),ISNUMBER(E50)=ISNUMBER(E25)),1,0),IF(AND(EXACT(B50,B26),EXACT(C50,C26),EXACT(D50,D26),EXACT(E50,E26),ISNUMBER(E50)=ISNUMBER(E26)),1,0)))</x:f>
        <x:v>0</x:v>
      </x:c>
      <x:c r="L50" s="28" t="n">
        <x:f>IF(A50="","",SUM(IF(AND(EXACT(B50,B27),EXACT(C50,C27),EXACT(D50,D27),EXACT(E50,E27),ISNUMBER(E50)=ISNUMBER(E27)),1,0),IF(AND(EXACT(B50,B28),EXACT(C50,C28),EXACT(D50,D28),EXACT(E50,E28),ISNUMBER(E50)=ISNUMBER(E28)),1,0),IF(AND(EXACT(B50,B29),EXACT(C50,C29),EXACT(D50,D29),EXACT(E50,E29),ISNUMBER(E50)=ISNUMBER(E29)),1,0),IF(AND(EXACT(B50,B30),EXACT(C50,C30),EXACT(D50,D30),EXACT(E50,E30),ISNUMBER(E50)=ISNUMBER(E30)),1,0),IF(AND(EXACT(B50,B31),EXACT(C50,C31),EXACT(D50,D31),EXACT(E50,E31),ISNUMBER(E50)=ISNUMBER(E31)),1,0),IF(AND(EXACT(B50,B32),EXACT(C50,C32),EXACT(D50,D32),EXACT(E50,E32),ISNUMBER(E50)=ISNUMBER(E32)),1,0),IF(AND(EXACT(B50,B33),EXACT(C50,C33),EXACT(D50,D33),EXACT(E50,E33),ISNUMBER(E50)=ISNUMBER(E33)),1,0),IF(AND(EXACT(B50,B34),EXACT(C50,C34),EXACT(D50,D34),EXACT(E50,E34),ISNUMBER(E50)=ISNUMBER(E34)),1,0),IF(AND(EXACT(B50,B35),EXACT(C50,C35),EXACT(D50,D35),EXACT(E50,E35),ISNUMBER(E50)=ISNUMBER(E35)),1,0),IF(AND(EXACT(B50,B36),EXACT(C50,C36),EXACT(D50,D36),EXACT(E50,E36),ISNUMBER(E50)=ISNUMBER(E36)),1,0),IF(AND(EXACT(B50,B37),EXACT(C50,C37),EXACT(D50,D37),EXACT(E50,E37),ISNUMBER(E50)=ISNUMBER(E37)),1,0),IF(AND(EXACT(B50,B38),EXACT(C50,C38),EXACT(D50,D38),EXACT(E50,E38),ISNUMBER(E50)=ISNUMBER(E38)),1,0),IF(AND(EXACT(B50,B39),EXACT(C50,C39),EXACT(D50,D39),EXACT(E50,E39),ISNUMBER(E50)=ISNUMBER(E39)),1,0),IF(AND(EXACT(B50,B40),EXACT(C50,C40),EXACT(D50,D40),EXACT(E50,E40),ISNUMBER(E50)=ISNUMBER(E40)),1,0),IF(AND(EXACT(B50,B41),EXACT(C50,C41),EXACT(D50,D41),EXACT(E50,E41),ISNUMBER(E50)=ISNUMBER(E41)),1,0),IF(AND(EXACT(B50,B42),EXACT(C50,C42),EXACT(D50,D42),EXACT(E50,E42),ISNUMBER(E50)=ISNUMBER(E42)),1,0),IF(AND(EXACT(B50,B43),EXACT(C50,C43),EXACT(D50,D43),EXACT(E50,E43),ISNUMBER(E50)=ISNUMBER(E43)),1,0),IF(AND(EXACT(B50,B44),EXACT(C50,C44),EXACT(D50,D44),EXACT(E50,E44),ISNUMBER(E50)=ISNUMBER(E44)),1,0),IF(AND(EXACT(B50,B45),EXACT(C50,C45),EXACT(D50,D45),EXACT(E50,E45),ISNUMBER(E50)=ISNUMBER(E45)),1,0),IF(AND(EXACT(B50,B46),EXACT(C50,C46),EXACT(D50,D46),EXACT(E50,E46),ISNUMBER(E50)=ISNUMBER(E46)),1,0)))</x:f>
        <x:v>0</x:v>
      </x:c>
      <x:c r="M50" s="28" t="n">
        <x:f>IF(A50="","",SUM(IF(AND(EXACT(B50,B47),EXACT(C50,C47),EXACT(D50,D47),EXACT(E50,E47),ISNUMBER(E50)=ISNUMBER(E47)),1,0),IF(AND(EXACT(B50,B48),EXACT(C50,C48),EXACT(D50,D48),EXACT(E50,E48),ISNUMBER(E50)=ISNUMBER(E48)),1,0),IF(AND(EXACT(B50,B49),EXACT(C50,C49),EXACT(D50,D49),EXACT(E50,E49),ISNUMBER(E50)=ISNUMBER(E49)),1,0),IF(AND(EXACT(B50,B50),EXACT(C50,C50),EXACT(D50,D50),EXACT(E50,E50),ISNUMBER(E50)=ISNUMBER(E50)),1,0)))</x:f>
        <x:v>1</x:v>
      </x:c>
      <x:c r="N50" s="28" t="n">
        <x:f>IF(A50="","",0)</x:f>
        <x:v>0</x:v>
      </x:c>
      <x:c r="O50" s="28" t="n">
        <x:f>IF(A50="","",0)</x:f>
        <x:v>0</x:v>
      </x:c>
      <x:c r="P50" s="28" t="n">
        <x:f>IF(A50="","",0)</x:f>
        <x:v>0</x:v>
      </x:c>
      <x:c r="Q50" s="28" t="n">
        <x:f>IF(A50="","",0)</x:f>
        <x:v>0</x:v>
      </x:c>
      <x:c r="R50" s="28" t="n">
        <x:f>IF(A50="","",0)</x:f>
        <x:v>0</x:v>
      </x:c>
      <x:c r="S50" s="28" t="n">
        <x:f>IF(A50="","",0)</x:f>
        <x:v>0</x:v>
      </x:c>
      <x:c r="T50" s="28" t="n">
        <x:f>IF(A50="","",0)</x:f>
        <x:v>0</x:v>
      </x:c>
    </x:row>
    <x:row r="51" ht="22" customHeight="1">
      <x:c r="A51" s="2" t="n">
        <x:f>IF(COUNTA('Input'!A51:D51)=0,"",ROW()-6)</x:f>
        <x:v>45</x:v>
      </x:c>
      <x:c r="B51" s="2" t="str">
        <x:f>IF(ISBLANK('Input'!A51),"",'Input'!A51)</x:f>
        <x:v>JOB-045</x:v>
      </x:c>
      <x:c r="C51" s="2" t="str">
        <x:f>IF(ISBLANK('Input'!B51),"",'Input'!B51)</x:f>
        <x:v>Sample customer 45</x:v>
      </x:c>
      <x:c r="D51" s="2" t="str">
        <x:f>IF(ISBLANK('Input'!C51),"",'Input'!C51)</x:f>
        <x:v>cancelled</x:v>
      </x:c>
      <x:c r="E51" s="21" t="n">
        <x:f>IF(ISBLANK('Input'!D51),"",'Input'!D51)</x:f>
        <x:v>150</x:v>
      </x:c>
      <x:c r="F51" s="2" t="n">
        <x:f>IF(A51="","",SUM(K51:T51))</x:f>
        <x:v>1</x:v>
      </x:c>
      <x:c r="G51" s="2" t="str">
        <x:f>IF(A51="","",IF(F51&gt;1,"Exact duplicate",IF(B51="","Missing job ID",IF(C51="","Missing customer",IF(NOT(OR(EXACT(D51,"completed"),EXACT(D51,"cancelled"))),"Missing or invalid status",IF(NOT(ISNUMBER(E51)),"Missing or invalid amount",IF(E51&lt;0,"Missing or invalid amount","")))))))</x:f>
      </x:c>
      <x:c r="H51" s="2" t="str">
        <x:f>IF(A51="","",IF(F51&gt;1,"Duplicate",IF(G51&lt;&gt;"","Exception",IF(EXACT(D51,"completed"),"Completed","Cancelled"))))</x:f>
        <x:v>Cancelled</x:v>
      </x:c>
      <x:c r="I51" s="21" t="n">
        <x:f>IF(A51="","",IF(H51="Completed",E51,0))</x:f>
        <x:v>0</x:v>
      </x:c>
      <x:c r="K51" s="28" t="n">
        <x:f>IF(A51="","",SUM(IF(AND(EXACT(B51,B7),EXACT(C51,C7),EXACT(D51,D7),EXACT(E51,E7),ISNUMBER(E51)=ISNUMBER(E7)),1,0),IF(AND(EXACT(B51,B8),EXACT(C51,C8),EXACT(D51,D8),EXACT(E51,E8),ISNUMBER(E51)=ISNUMBER(E8)),1,0),IF(AND(EXACT(B51,B9),EXACT(C51,C9),EXACT(D51,D9),EXACT(E51,E9),ISNUMBER(E51)=ISNUMBER(E9)),1,0),IF(AND(EXACT(B51,B10),EXACT(C51,C10),EXACT(D51,D10),EXACT(E51,E10),ISNUMBER(E51)=ISNUMBER(E10)),1,0),IF(AND(EXACT(B51,B11),EXACT(C51,C11),EXACT(D51,D11),EXACT(E51,E11),ISNUMBER(E51)=ISNUMBER(E11)),1,0),IF(AND(EXACT(B51,B12),EXACT(C51,C12),EXACT(D51,D12),EXACT(E51,E12),ISNUMBER(E51)=ISNUMBER(E12)),1,0),IF(AND(EXACT(B51,B13),EXACT(C51,C13),EXACT(D51,D13),EXACT(E51,E13),ISNUMBER(E51)=ISNUMBER(E13)),1,0),IF(AND(EXACT(B51,B14),EXACT(C51,C14),EXACT(D51,D14),EXACT(E51,E14),ISNUMBER(E51)=ISNUMBER(E14)),1,0),IF(AND(EXACT(B51,B15),EXACT(C51,C15),EXACT(D51,D15),EXACT(E51,E15),ISNUMBER(E51)=ISNUMBER(E15)),1,0),IF(AND(EXACT(B51,B16),EXACT(C51,C16),EXACT(D51,D16),EXACT(E51,E16),ISNUMBER(E51)=ISNUMBER(E16)),1,0),IF(AND(EXACT(B51,B17),EXACT(C51,C17),EXACT(D51,D17),EXACT(E51,E17),ISNUMBER(E51)=ISNUMBER(E17)),1,0),IF(AND(EXACT(B51,B18),EXACT(C51,C18),EXACT(D51,D18),EXACT(E51,E18),ISNUMBER(E51)=ISNUMBER(E18)),1,0),IF(AND(EXACT(B51,B19),EXACT(C51,C19),EXACT(D51,D19),EXACT(E51,E19),ISNUMBER(E51)=ISNUMBER(E19)),1,0),IF(AND(EXACT(B51,B20),EXACT(C51,C20),EXACT(D51,D20),EXACT(E51,E20),ISNUMBER(E51)=ISNUMBER(E20)),1,0),IF(AND(EXACT(B51,B21),EXACT(C51,C21),EXACT(D51,D21),EXACT(E51,E21),ISNUMBER(E51)=ISNUMBER(E21)),1,0),IF(AND(EXACT(B51,B22),EXACT(C51,C22),EXACT(D51,D22),EXACT(E51,E22),ISNUMBER(E51)=ISNUMBER(E22)),1,0),IF(AND(EXACT(B51,B23),EXACT(C51,C23),EXACT(D51,D23),EXACT(E51,E23),ISNUMBER(E51)=ISNUMBER(E23)),1,0),IF(AND(EXACT(B51,B24),EXACT(C51,C24),EXACT(D51,D24),EXACT(E51,E24),ISNUMBER(E51)=ISNUMBER(E24)),1,0),IF(AND(EXACT(B51,B25),EXACT(C51,C25),EXACT(D51,D25),EXACT(E51,E25),ISNUMBER(E51)=ISNUMBER(E25)),1,0),IF(AND(EXACT(B51,B26),EXACT(C51,C26),EXACT(D51,D26),EXACT(E51,E26),ISNUMBER(E51)=ISNUMBER(E26)),1,0)))</x:f>
        <x:v>0</x:v>
      </x:c>
      <x:c r="L51" s="28" t="n">
        <x:f>IF(A51="","",SUM(IF(AND(EXACT(B51,B27),EXACT(C51,C27),EXACT(D51,D27),EXACT(E51,E27),ISNUMBER(E51)=ISNUMBER(E27)),1,0),IF(AND(EXACT(B51,B28),EXACT(C51,C28),EXACT(D51,D28),EXACT(E51,E28),ISNUMBER(E51)=ISNUMBER(E28)),1,0),IF(AND(EXACT(B51,B29),EXACT(C51,C29),EXACT(D51,D29),EXACT(E51,E29),ISNUMBER(E51)=ISNUMBER(E29)),1,0),IF(AND(EXACT(B51,B30),EXACT(C51,C30),EXACT(D51,D30),EXACT(E51,E30),ISNUMBER(E51)=ISNUMBER(E30)),1,0),IF(AND(EXACT(B51,B31),EXACT(C51,C31),EXACT(D51,D31),EXACT(E51,E31),ISNUMBER(E51)=ISNUMBER(E31)),1,0),IF(AND(EXACT(B51,B32),EXACT(C51,C32),EXACT(D51,D32),EXACT(E51,E32),ISNUMBER(E51)=ISNUMBER(E32)),1,0),IF(AND(EXACT(B51,B33),EXACT(C51,C33),EXACT(D51,D33),EXACT(E51,E33),ISNUMBER(E51)=ISNUMBER(E33)),1,0),IF(AND(EXACT(B51,B34),EXACT(C51,C34),EXACT(D51,D34),EXACT(E51,E34),ISNUMBER(E51)=ISNUMBER(E34)),1,0),IF(AND(EXACT(B51,B35),EXACT(C51,C35),EXACT(D51,D35),EXACT(E51,E35),ISNUMBER(E51)=ISNUMBER(E35)),1,0),IF(AND(EXACT(B51,B36),EXACT(C51,C36),EXACT(D51,D36),EXACT(E51,E36),ISNUMBER(E51)=ISNUMBER(E36)),1,0),IF(AND(EXACT(B51,B37),EXACT(C51,C37),EXACT(D51,D37),EXACT(E51,E37),ISNUMBER(E51)=ISNUMBER(E37)),1,0),IF(AND(EXACT(B51,B38),EXACT(C51,C38),EXACT(D51,D38),EXACT(E51,E38),ISNUMBER(E51)=ISNUMBER(E38)),1,0),IF(AND(EXACT(B51,B39),EXACT(C51,C39),EXACT(D51,D39),EXACT(E51,E39),ISNUMBER(E51)=ISNUMBER(E39)),1,0),IF(AND(EXACT(B51,B40),EXACT(C51,C40),EXACT(D51,D40),EXACT(E51,E40),ISNUMBER(E51)=ISNUMBER(E40)),1,0),IF(AND(EXACT(B51,B41),EXACT(C51,C41),EXACT(D51,D41),EXACT(E51,E41),ISNUMBER(E51)=ISNUMBER(E41)),1,0),IF(AND(EXACT(B51,B42),EXACT(C51,C42),EXACT(D51,D42),EXACT(E51,E42),ISNUMBER(E51)=ISNUMBER(E42)),1,0),IF(AND(EXACT(B51,B43),EXACT(C51,C43),EXACT(D51,D43),EXACT(E51,E43),ISNUMBER(E51)=ISNUMBER(E43)),1,0),IF(AND(EXACT(B51,B44),EXACT(C51,C44),EXACT(D51,D44),EXACT(E51,E44),ISNUMBER(E51)=ISNUMBER(E44)),1,0),IF(AND(EXACT(B51,B45),EXACT(C51,C45),EXACT(D51,D45),EXACT(E51,E45),ISNUMBER(E51)=ISNUMBER(E45)),1,0),IF(AND(EXACT(B51,B46),EXACT(C51,C46),EXACT(D51,D46),EXACT(E51,E46),ISNUMBER(E51)=ISNUMBER(E46)),1,0)))</x:f>
        <x:v>0</x:v>
      </x:c>
      <x:c r="M51" s="28" t="n">
        <x:f>IF(A51="","",SUM(IF(AND(EXACT(B51,B47),EXACT(C51,C47),EXACT(D51,D47),EXACT(E51,E47),ISNUMBER(E51)=ISNUMBER(E47)),1,0),IF(AND(EXACT(B51,B48),EXACT(C51,C48),EXACT(D51,D48),EXACT(E51,E48),ISNUMBER(E51)=ISNUMBER(E48)),1,0),IF(AND(EXACT(B51,B49),EXACT(C51,C49),EXACT(D51,D49),EXACT(E51,E49),ISNUMBER(E51)=ISNUMBER(E49)),1,0),IF(AND(EXACT(B51,B50),EXACT(C51,C50),EXACT(D51,D50),EXACT(E51,E50),ISNUMBER(E51)=ISNUMBER(E50)),1,0),IF(AND(EXACT(B51,B51),EXACT(C51,C51),EXACT(D51,D51),EXACT(E51,E51),ISNUMBER(E51)=ISNUMBER(E51)),1,0)))</x:f>
        <x:v>1</x:v>
      </x:c>
      <x:c r="N51" s="28" t="n">
        <x:f>IF(A51="","",0)</x:f>
        <x:v>0</x:v>
      </x:c>
      <x:c r="O51" s="28" t="n">
        <x:f>IF(A51="","",0)</x:f>
        <x:v>0</x:v>
      </x:c>
      <x:c r="P51" s="28" t="n">
        <x:f>IF(A51="","",0)</x:f>
        <x:v>0</x:v>
      </x:c>
      <x:c r="Q51" s="28" t="n">
        <x:f>IF(A51="","",0)</x:f>
        <x:v>0</x:v>
      </x:c>
      <x:c r="R51" s="28" t="n">
        <x:f>IF(A51="","",0)</x:f>
        <x:v>0</x:v>
      </x:c>
      <x:c r="S51" s="28" t="n">
        <x:f>IF(A51="","",0)</x:f>
        <x:v>0</x:v>
      </x:c>
      <x:c r="T51" s="28" t="n">
        <x:f>IF(A51="","",0)</x:f>
        <x:v>0</x:v>
      </x:c>
    </x:row>
    <x:row r="52" ht="22" customHeight="1">
      <x:c r="A52" s="2" t="n">
        <x:f>IF(COUNTA('Input'!A52:D52)=0,"",ROW()-6)</x:f>
        <x:v>46</x:v>
      </x:c>
      <x:c r="B52" s="2" t="str">
        <x:f>IF(ISBLANK('Input'!A52),"",'Input'!A52)</x:f>
        <x:v>JOB-046</x:v>
      </x:c>
      <x:c r="C52" s="2" t="str">
        <x:f>IF(ISBLANK('Input'!B52),"",'Input'!B52)</x:f>
      </x:c>
      <x:c r="D52" s="2" t="str">
        <x:f>IF(ISBLANK('Input'!C52),"",'Input'!C52)</x:f>
        <x:v>completed</x:v>
      </x:c>
      <x:c r="E52" s="21" t="n">
        <x:f>IF(ISBLANK('Input'!D52),"",'Input'!D52)</x:f>
        <x:v>100</x:v>
      </x:c>
      <x:c r="F52" s="2" t="n">
        <x:f>IF(A52="","",SUM(K52:T52))</x:f>
        <x:v>1</x:v>
      </x:c>
      <x:c r="G52" s="2" t="str">
        <x:f>IF(A52="","",IF(F52&gt;1,"Exact duplicate",IF(B52="","Missing job ID",IF(C52="","Missing customer",IF(NOT(OR(EXACT(D52,"completed"),EXACT(D52,"cancelled"))),"Missing or invalid status",IF(NOT(ISNUMBER(E52)),"Missing or invalid amount",IF(E52&lt;0,"Missing or invalid amount","")))))))</x:f>
        <x:v>Missing customer</x:v>
      </x:c>
      <x:c r="H52" s="2" t="str">
        <x:f>IF(A52="","",IF(F52&gt;1,"Duplicate",IF(G52&lt;&gt;"","Exception",IF(EXACT(D52,"completed"),"Completed","Cancelled"))))</x:f>
        <x:v>Exception</x:v>
      </x:c>
      <x:c r="I52" s="21" t="n">
        <x:f>IF(A52="","",IF(H52="Completed",E52,0))</x:f>
        <x:v>0</x:v>
      </x:c>
      <x:c r="K52" s="28" t="n">
        <x:f>IF(A52="","",SUM(IF(AND(EXACT(B52,B7),EXACT(C52,C7),EXACT(D52,D7),EXACT(E52,E7),ISNUMBER(E52)=ISNUMBER(E7)),1,0),IF(AND(EXACT(B52,B8),EXACT(C52,C8),EXACT(D52,D8),EXACT(E52,E8),ISNUMBER(E52)=ISNUMBER(E8)),1,0),IF(AND(EXACT(B52,B9),EXACT(C52,C9),EXACT(D52,D9),EXACT(E52,E9),ISNUMBER(E52)=ISNUMBER(E9)),1,0),IF(AND(EXACT(B52,B10),EXACT(C52,C10),EXACT(D52,D10),EXACT(E52,E10),ISNUMBER(E52)=ISNUMBER(E10)),1,0),IF(AND(EXACT(B52,B11),EXACT(C52,C11),EXACT(D52,D11),EXACT(E52,E11),ISNUMBER(E52)=ISNUMBER(E11)),1,0),IF(AND(EXACT(B52,B12),EXACT(C52,C12),EXACT(D52,D12),EXACT(E52,E12),ISNUMBER(E52)=ISNUMBER(E12)),1,0),IF(AND(EXACT(B52,B13),EXACT(C52,C13),EXACT(D52,D13),EXACT(E52,E13),ISNUMBER(E52)=ISNUMBER(E13)),1,0),IF(AND(EXACT(B52,B14),EXACT(C52,C14),EXACT(D52,D14),EXACT(E52,E14),ISNUMBER(E52)=ISNUMBER(E14)),1,0),IF(AND(EXACT(B52,B15),EXACT(C52,C15),EXACT(D52,D15),EXACT(E52,E15),ISNUMBER(E52)=ISNUMBER(E15)),1,0),IF(AND(EXACT(B52,B16),EXACT(C52,C16),EXACT(D52,D16),EXACT(E52,E16),ISNUMBER(E52)=ISNUMBER(E16)),1,0),IF(AND(EXACT(B52,B17),EXACT(C52,C17),EXACT(D52,D17),EXACT(E52,E17),ISNUMBER(E52)=ISNUMBER(E17)),1,0),IF(AND(EXACT(B52,B18),EXACT(C52,C18),EXACT(D52,D18),EXACT(E52,E18),ISNUMBER(E52)=ISNUMBER(E18)),1,0),IF(AND(EXACT(B52,B19),EXACT(C52,C19),EXACT(D52,D19),EXACT(E52,E19),ISNUMBER(E52)=ISNUMBER(E19)),1,0),IF(AND(EXACT(B52,B20),EXACT(C52,C20),EXACT(D52,D20),EXACT(E52,E20),ISNUMBER(E52)=ISNUMBER(E20)),1,0),IF(AND(EXACT(B52,B21),EXACT(C52,C21),EXACT(D52,D21),EXACT(E52,E21),ISNUMBER(E52)=ISNUMBER(E21)),1,0),IF(AND(EXACT(B52,B22),EXACT(C52,C22),EXACT(D52,D22),EXACT(E52,E22),ISNUMBER(E52)=ISNUMBER(E22)),1,0),IF(AND(EXACT(B52,B23),EXACT(C52,C23),EXACT(D52,D23),EXACT(E52,E23),ISNUMBER(E52)=ISNUMBER(E23)),1,0),IF(AND(EXACT(B52,B24),EXACT(C52,C24),EXACT(D52,D24),EXACT(E52,E24),ISNUMBER(E52)=ISNUMBER(E24)),1,0),IF(AND(EXACT(B52,B25),EXACT(C52,C25),EXACT(D52,D25),EXACT(E52,E25),ISNUMBER(E52)=ISNUMBER(E25)),1,0),IF(AND(EXACT(B52,B26),EXACT(C52,C26),EXACT(D52,D26),EXACT(E52,E26),ISNUMBER(E52)=ISNUMBER(E26)),1,0)))</x:f>
        <x:v>0</x:v>
      </x:c>
      <x:c r="L52" s="28" t="n">
        <x:f>IF(A52="","",SUM(IF(AND(EXACT(B52,B27),EXACT(C52,C27),EXACT(D52,D27),EXACT(E52,E27),ISNUMBER(E52)=ISNUMBER(E27)),1,0),IF(AND(EXACT(B52,B28),EXACT(C52,C28),EXACT(D52,D28),EXACT(E52,E28),ISNUMBER(E52)=ISNUMBER(E28)),1,0),IF(AND(EXACT(B52,B29),EXACT(C52,C29),EXACT(D52,D29),EXACT(E52,E29),ISNUMBER(E52)=ISNUMBER(E29)),1,0),IF(AND(EXACT(B52,B30),EXACT(C52,C30),EXACT(D52,D30),EXACT(E52,E30),ISNUMBER(E52)=ISNUMBER(E30)),1,0),IF(AND(EXACT(B52,B31),EXACT(C52,C31),EXACT(D52,D31),EXACT(E52,E31),ISNUMBER(E52)=ISNUMBER(E31)),1,0),IF(AND(EXACT(B52,B32),EXACT(C52,C32),EXACT(D52,D32),EXACT(E52,E32),ISNUMBER(E52)=ISNUMBER(E32)),1,0),IF(AND(EXACT(B52,B33),EXACT(C52,C33),EXACT(D52,D33),EXACT(E52,E33),ISNUMBER(E52)=ISNUMBER(E33)),1,0),IF(AND(EXACT(B52,B34),EXACT(C52,C34),EXACT(D52,D34),EXACT(E52,E34),ISNUMBER(E52)=ISNUMBER(E34)),1,0),IF(AND(EXACT(B52,B35),EXACT(C52,C35),EXACT(D52,D35),EXACT(E52,E35),ISNUMBER(E52)=ISNUMBER(E35)),1,0),IF(AND(EXACT(B52,B36),EXACT(C52,C36),EXACT(D52,D36),EXACT(E52,E36),ISNUMBER(E52)=ISNUMBER(E36)),1,0),IF(AND(EXACT(B52,B37),EXACT(C52,C37),EXACT(D52,D37),EXACT(E52,E37),ISNUMBER(E52)=ISNUMBER(E37)),1,0),IF(AND(EXACT(B52,B38),EXACT(C52,C38),EXACT(D52,D38),EXACT(E52,E38),ISNUMBER(E52)=ISNUMBER(E38)),1,0),IF(AND(EXACT(B52,B39),EXACT(C52,C39),EXACT(D52,D39),EXACT(E52,E39),ISNUMBER(E52)=ISNUMBER(E39)),1,0),IF(AND(EXACT(B52,B40),EXACT(C52,C40),EXACT(D52,D40),EXACT(E52,E40),ISNUMBER(E52)=ISNUMBER(E40)),1,0),IF(AND(EXACT(B52,B41),EXACT(C52,C41),EXACT(D52,D41),EXACT(E52,E41),ISNUMBER(E52)=ISNUMBER(E41)),1,0),IF(AND(EXACT(B52,B42),EXACT(C52,C42),EXACT(D52,D42),EXACT(E52,E42),ISNUMBER(E52)=ISNUMBER(E42)),1,0),IF(AND(EXACT(B52,B43),EXACT(C52,C43),EXACT(D52,D43),EXACT(E52,E43),ISNUMBER(E52)=ISNUMBER(E43)),1,0),IF(AND(EXACT(B52,B44),EXACT(C52,C44),EXACT(D52,D44),EXACT(E52,E44),ISNUMBER(E52)=ISNUMBER(E44)),1,0),IF(AND(EXACT(B52,B45),EXACT(C52,C45),EXACT(D52,D45),EXACT(E52,E45),ISNUMBER(E52)=ISNUMBER(E45)),1,0),IF(AND(EXACT(B52,B46),EXACT(C52,C46),EXACT(D52,D46),EXACT(E52,E46),ISNUMBER(E52)=ISNUMBER(E46)),1,0)))</x:f>
        <x:v>0</x:v>
      </x:c>
      <x:c r="M52" s="28" t="n">
        <x:f>IF(A52="","",SUM(IF(AND(EXACT(B52,B47),EXACT(C52,C47),EXACT(D52,D47),EXACT(E52,E47),ISNUMBER(E52)=ISNUMBER(E47)),1,0),IF(AND(EXACT(B52,B48),EXACT(C52,C48),EXACT(D52,D48),EXACT(E52,E48),ISNUMBER(E52)=ISNUMBER(E48)),1,0),IF(AND(EXACT(B52,B49),EXACT(C52,C49),EXACT(D52,D49),EXACT(E52,E49),ISNUMBER(E52)=ISNUMBER(E49)),1,0),IF(AND(EXACT(B52,B50),EXACT(C52,C50),EXACT(D52,D50),EXACT(E52,E50),ISNUMBER(E52)=ISNUMBER(E50)),1,0),IF(AND(EXACT(B52,B51),EXACT(C52,C51),EXACT(D52,D51),EXACT(E52,E51),ISNUMBER(E52)=ISNUMBER(E51)),1,0),IF(AND(EXACT(B52,B52),EXACT(C52,C52),EXACT(D52,D52),EXACT(E52,E52),ISNUMBER(E52)=ISNUMBER(E52)),1,0)))</x:f>
        <x:v>1</x:v>
      </x:c>
      <x:c r="N52" s="28" t="n">
        <x:f>IF(A52="","",0)</x:f>
        <x:v>0</x:v>
      </x:c>
      <x:c r="O52" s="28" t="n">
        <x:f>IF(A52="","",0)</x:f>
        <x:v>0</x:v>
      </x:c>
      <x:c r="P52" s="28" t="n">
        <x:f>IF(A52="","",0)</x:f>
        <x:v>0</x:v>
      </x:c>
      <x:c r="Q52" s="28" t="n">
        <x:f>IF(A52="","",0)</x:f>
        <x:v>0</x:v>
      </x:c>
      <x:c r="R52" s="28" t="n">
        <x:f>IF(A52="","",0)</x:f>
        <x:v>0</x:v>
      </x:c>
      <x:c r="S52" s="28" t="n">
        <x:f>IF(A52="","",0)</x:f>
        <x:v>0</x:v>
      </x:c>
      <x:c r="T52" s="28" t="n">
        <x:f>IF(A52="","",0)</x:f>
        <x:v>0</x:v>
      </x:c>
    </x:row>
    <x:row r="53" ht="22" customHeight="1">
      <x:c r="A53" s="2" t="n">
        <x:f>IF(COUNTA('Input'!A53:D53)=0,"",ROW()-6)</x:f>
        <x:v>47</x:v>
      </x:c>
      <x:c r="B53" s="2" t="str">
        <x:f>IF(ISBLANK('Input'!A53),"",'Input'!A53)</x:f>
        <x:v>JOB-047</x:v>
      </x:c>
      <x:c r="C53" s="2" t="str">
        <x:f>IF(ISBLANK('Input'!B53),"",'Input'!B53)</x:f>
        <x:v>Sample customer 47</x:v>
      </x:c>
      <x:c r="D53" s="2" t="str">
        <x:f>IF(ISBLANK('Input'!C53),"",'Input'!C53)</x:f>
      </x:c>
      <x:c r="E53" s="21" t="n">
        <x:f>IF(ISBLANK('Input'!D53),"",'Input'!D53)</x:f>
        <x:v>100</x:v>
      </x:c>
      <x:c r="F53" s="2" t="n">
        <x:f>IF(A53="","",SUM(K53:T53))</x:f>
        <x:v>1</x:v>
      </x:c>
      <x:c r="G53" s="2" t="str">
        <x:f>IF(A53="","",IF(F53&gt;1,"Exact duplicate",IF(B53="","Missing job ID",IF(C53="","Missing customer",IF(NOT(OR(EXACT(D53,"completed"),EXACT(D53,"cancelled"))),"Missing or invalid status",IF(NOT(ISNUMBER(E53)),"Missing or invalid amount",IF(E53&lt;0,"Missing or invalid amount","")))))))</x:f>
        <x:v>Missing or invalid status</x:v>
      </x:c>
      <x:c r="H53" s="2" t="str">
        <x:f>IF(A53="","",IF(F53&gt;1,"Duplicate",IF(G53&lt;&gt;"","Exception",IF(EXACT(D53,"completed"),"Completed","Cancelled"))))</x:f>
        <x:v>Exception</x:v>
      </x:c>
      <x:c r="I53" s="21" t="n">
        <x:f>IF(A53="","",IF(H53="Completed",E53,0))</x:f>
        <x:v>0</x:v>
      </x:c>
      <x:c r="K53" s="28" t="n">
        <x:f>IF(A53="","",SUM(IF(AND(EXACT(B53,B7),EXACT(C53,C7),EXACT(D53,D7),EXACT(E53,E7),ISNUMBER(E53)=ISNUMBER(E7)),1,0),IF(AND(EXACT(B53,B8),EXACT(C53,C8),EXACT(D53,D8),EXACT(E53,E8),ISNUMBER(E53)=ISNUMBER(E8)),1,0),IF(AND(EXACT(B53,B9),EXACT(C53,C9),EXACT(D53,D9),EXACT(E53,E9),ISNUMBER(E53)=ISNUMBER(E9)),1,0),IF(AND(EXACT(B53,B10),EXACT(C53,C10),EXACT(D53,D10),EXACT(E53,E10),ISNUMBER(E53)=ISNUMBER(E10)),1,0),IF(AND(EXACT(B53,B11),EXACT(C53,C11),EXACT(D53,D11),EXACT(E53,E11),ISNUMBER(E53)=ISNUMBER(E11)),1,0),IF(AND(EXACT(B53,B12),EXACT(C53,C12),EXACT(D53,D12),EXACT(E53,E12),ISNUMBER(E53)=ISNUMBER(E12)),1,0),IF(AND(EXACT(B53,B13),EXACT(C53,C13),EXACT(D53,D13),EXACT(E53,E13),ISNUMBER(E53)=ISNUMBER(E13)),1,0),IF(AND(EXACT(B53,B14),EXACT(C53,C14),EXACT(D53,D14),EXACT(E53,E14),ISNUMBER(E53)=ISNUMBER(E14)),1,0),IF(AND(EXACT(B53,B15),EXACT(C53,C15),EXACT(D53,D15),EXACT(E53,E15),ISNUMBER(E53)=ISNUMBER(E15)),1,0),IF(AND(EXACT(B53,B16),EXACT(C53,C16),EXACT(D53,D16),EXACT(E53,E16),ISNUMBER(E53)=ISNUMBER(E16)),1,0),IF(AND(EXACT(B53,B17),EXACT(C53,C17),EXACT(D53,D17),EXACT(E53,E17),ISNUMBER(E53)=ISNUMBER(E17)),1,0),IF(AND(EXACT(B53,B18),EXACT(C53,C18),EXACT(D53,D18),EXACT(E53,E18),ISNUMBER(E53)=ISNUMBER(E18)),1,0),IF(AND(EXACT(B53,B19),EXACT(C53,C19),EXACT(D53,D19),EXACT(E53,E19),ISNUMBER(E53)=ISNUMBER(E19)),1,0),IF(AND(EXACT(B53,B20),EXACT(C53,C20),EXACT(D53,D20),EXACT(E53,E20),ISNUMBER(E53)=ISNUMBER(E20)),1,0),IF(AND(EXACT(B53,B21),EXACT(C53,C21),EXACT(D53,D21),EXACT(E53,E21),ISNUMBER(E53)=ISNUMBER(E21)),1,0),IF(AND(EXACT(B53,B22),EXACT(C53,C22),EXACT(D53,D22),EXACT(E53,E22),ISNUMBER(E53)=ISNUMBER(E22)),1,0),IF(AND(EXACT(B53,B23),EXACT(C53,C23),EXACT(D53,D23),EXACT(E53,E23),ISNUMBER(E53)=ISNUMBER(E23)),1,0),IF(AND(EXACT(B53,B24),EXACT(C53,C24),EXACT(D53,D24),EXACT(E53,E24),ISNUMBER(E53)=ISNUMBER(E24)),1,0),IF(AND(EXACT(B53,B25),EXACT(C53,C25),EXACT(D53,D25),EXACT(E53,E25),ISNUMBER(E53)=ISNUMBER(E25)),1,0),IF(AND(EXACT(B53,B26),EXACT(C53,C26),EXACT(D53,D26),EXACT(E53,E26),ISNUMBER(E53)=ISNUMBER(E26)),1,0)))</x:f>
        <x:v>0</x:v>
      </x:c>
      <x:c r="L53" s="28" t="n">
        <x:f>IF(A53="","",SUM(IF(AND(EXACT(B53,B27),EXACT(C53,C27),EXACT(D53,D27),EXACT(E53,E27),ISNUMBER(E53)=ISNUMBER(E27)),1,0),IF(AND(EXACT(B53,B28),EXACT(C53,C28),EXACT(D53,D28),EXACT(E53,E28),ISNUMBER(E53)=ISNUMBER(E28)),1,0),IF(AND(EXACT(B53,B29),EXACT(C53,C29),EXACT(D53,D29),EXACT(E53,E29),ISNUMBER(E53)=ISNUMBER(E29)),1,0),IF(AND(EXACT(B53,B30),EXACT(C53,C30),EXACT(D53,D30),EXACT(E53,E30),ISNUMBER(E53)=ISNUMBER(E30)),1,0),IF(AND(EXACT(B53,B31),EXACT(C53,C31),EXACT(D53,D31),EXACT(E53,E31),ISNUMBER(E53)=ISNUMBER(E31)),1,0),IF(AND(EXACT(B53,B32),EXACT(C53,C32),EXACT(D53,D32),EXACT(E53,E32),ISNUMBER(E53)=ISNUMBER(E32)),1,0),IF(AND(EXACT(B53,B33),EXACT(C53,C33),EXACT(D53,D33),EXACT(E53,E33),ISNUMBER(E53)=ISNUMBER(E33)),1,0),IF(AND(EXACT(B53,B34),EXACT(C53,C34),EXACT(D53,D34),EXACT(E53,E34),ISNUMBER(E53)=ISNUMBER(E34)),1,0),IF(AND(EXACT(B53,B35),EXACT(C53,C35),EXACT(D53,D35),EXACT(E53,E35),ISNUMBER(E53)=ISNUMBER(E35)),1,0),IF(AND(EXACT(B53,B36),EXACT(C53,C36),EXACT(D53,D36),EXACT(E53,E36),ISNUMBER(E53)=ISNUMBER(E36)),1,0),IF(AND(EXACT(B53,B37),EXACT(C53,C37),EXACT(D53,D37),EXACT(E53,E37),ISNUMBER(E53)=ISNUMBER(E37)),1,0),IF(AND(EXACT(B53,B38),EXACT(C53,C38),EXACT(D53,D38),EXACT(E53,E38),ISNUMBER(E53)=ISNUMBER(E38)),1,0),IF(AND(EXACT(B53,B39),EXACT(C53,C39),EXACT(D53,D39),EXACT(E53,E39),ISNUMBER(E53)=ISNUMBER(E39)),1,0),IF(AND(EXACT(B53,B40),EXACT(C53,C40),EXACT(D53,D40),EXACT(E53,E40),ISNUMBER(E53)=ISNUMBER(E40)),1,0),IF(AND(EXACT(B53,B41),EXACT(C53,C41),EXACT(D53,D41),EXACT(E53,E41),ISNUMBER(E53)=ISNUMBER(E41)),1,0),IF(AND(EXACT(B53,B42),EXACT(C53,C42),EXACT(D53,D42),EXACT(E53,E42),ISNUMBER(E53)=ISNUMBER(E42)),1,0),IF(AND(EXACT(B53,B43),EXACT(C53,C43),EXACT(D53,D43),EXACT(E53,E43),ISNUMBER(E53)=ISNUMBER(E43)),1,0),IF(AND(EXACT(B53,B44),EXACT(C53,C44),EXACT(D53,D44),EXACT(E53,E44),ISNUMBER(E53)=ISNUMBER(E44)),1,0),IF(AND(EXACT(B53,B45),EXACT(C53,C45),EXACT(D53,D45),EXACT(E53,E45),ISNUMBER(E53)=ISNUMBER(E45)),1,0),IF(AND(EXACT(B53,B46),EXACT(C53,C46),EXACT(D53,D46),EXACT(E53,E46),ISNUMBER(E53)=ISNUMBER(E46)),1,0)))</x:f>
        <x:v>0</x:v>
      </x:c>
      <x:c r="M53" s="28" t="n">
        <x:f>IF(A53="","",SUM(IF(AND(EXACT(B53,B47),EXACT(C53,C47),EXACT(D53,D47),EXACT(E53,E47),ISNUMBER(E53)=ISNUMBER(E47)),1,0),IF(AND(EXACT(B53,B48),EXACT(C53,C48),EXACT(D53,D48),EXACT(E53,E48),ISNUMBER(E53)=ISNUMBER(E48)),1,0),IF(AND(EXACT(B53,B49),EXACT(C53,C49),EXACT(D53,D49),EXACT(E53,E49),ISNUMBER(E53)=ISNUMBER(E49)),1,0),IF(AND(EXACT(B53,B50),EXACT(C53,C50),EXACT(D53,D50),EXACT(E53,E50),ISNUMBER(E53)=ISNUMBER(E50)),1,0),IF(AND(EXACT(B53,B51),EXACT(C53,C51),EXACT(D53,D51),EXACT(E53,E51),ISNUMBER(E53)=ISNUMBER(E51)),1,0),IF(AND(EXACT(B53,B52),EXACT(C53,C52),EXACT(D53,D52),EXACT(E53,E52),ISNUMBER(E53)=ISNUMBER(E52)),1,0),IF(AND(EXACT(B53,B53),EXACT(C53,C53),EXACT(D53,D53),EXACT(E53,E53),ISNUMBER(E53)=ISNUMBER(E53)),1,0)))</x:f>
        <x:v>1</x:v>
      </x:c>
      <x:c r="N53" s="28" t="n">
        <x:f>IF(A53="","",0)</x:f>
        <x:v>0</x:v>
      </x:c>
      <x:c r="O53" s="28" t="n">
        <x:f>IF(A53="","",0)</x:f>
        <x:v>0</x:v>
      </x:c>
      <x:c r="P53" s="28" t="n">
        <x:f>IF(A53="","",0)</x:f>
        <x:v>0</x:v>
      </x:c>
      <x:c r="Q53" s="28" t="n">
        <x:f>IF(A53="","",0)</x:f>
        <x:v>0</x:v>
      </x:c>
      <x:c r="R53" s="28" t="n">
        <x:f>IF(A53="","",0)</x:f>
        <x:v>0</x:v>
      </x:c>
      <x:c r="S53" s="28" t="n">
        <x:f>IF(A53="","",0)</x:f>
        <x:v>0</x:v>
      </x:c>
      <x:c r="T53" s="28" t="n">
        <x:f>IF(A53="","",0)</x:f>
        <x:v>0</x:v>
      </x:c>
    </x:row>
    <x:row r="54" ht="22" customHeight="1">
      <x:c r="A54" s="2" t="n">
        <x:f>IF(COUNTA('Input'!A54:D54)=0,"",ROW()-6)</x:f>
        <x:v>48</x:v>
      </x:c>
      <x:c r="B54" s="2" t="str">
        <x:f>IF(ISBLANK('Input'!A54),"",'Input'!A54)</x:f>
        <x:v>JOB-048</x:v>
      </x:c>
      <x:c r="C54" s="2" t="str">
        <x:f>IF(ISBLANK('Input'!B54),"",'Input'!B54)</x:f>
        <x:v>Sample customer 48</x:v>
      </x:c>
      <x:c r="D54" s="2" t="str">
        <x:f>IF(ISBLANK('Input'!C54),"",'Input'!C54)</x:f>
        <x:v>completed</x:v>
      </x:c>
      <x:c r="E54" s="21" t="str">
        <x:f>IF(ISBLANK('Input'!D54),"",'Input'!D54)</x:f>
      </x:c>
      <x:c r="F54" s="2" t="n">
        <x:f>IF(A54="","",SUM(K54:T54))</x:f>
        <x:v>1</x:v>
      </x:c>
      <x:c r="G54" s="2" t="str">
        <x:f>IF(A54="","",IF(F54&gt;1,"Exact duplicate",IF(B54="","Missing job ID",IF(C54="","Missing customer",IF(NOT(OR(EXACT(D54,"completed"),EXACT(D54,"cancelled"))),"Missing or invalid status",IF(NOT(ISNUMBER(E54)),"Missing or invalid amount",IF(E54&lt;0,"Missing or invalid amount","")))))))</x:f>
        <x:v>Missing or invalid amount</x:v>
      </x:c>
      <x:c r="H54" s="2" t="str">
        <x:f>IF(A54="","",IF(F54&gt;1,"Duplicate",IF(G54&lt;&gt;"","Exception",IF(EXACT(D54,"completed"),"Completed","Cancelled"))))</x:f>
        <x:v>Exception</x:v>
      </x:c>
      <x:c r="I54" s="21" t="n">
        <x:f>IF(A54="","",IF(H54="Completed",E54,0))</x:f>
        <x:v>0</x:v>
      </x:c>
      <x:c r="K54" s="28" t="n">
        <x:f>IF(A54="","",SUM(IF(AND(EXACT(B54,B7),EXACT(C54,C7),EXACT(D54,D7),EXACT(E54,E7),ISNUMBER(E54)=ISNUMBER(E7)),1,0),IF(AND(EXACT(B54,B8),EXACT(C54,C8),EXACT(D54,D8),EXACT(E54,E8),ISNUMBER(E54)=ISNUMBER(E8)),1,0),IF(AND(EXACT(B54,B9),EXACT(C54,C9),EXACT(D54,D9),EXACT(E54,E9),ISNUMBER(E54)=ISNUMBER(E9)),1,0),IF(AND(EXACT(B54,B10),EXACT(C54,C10),EXACT(D54,D10),EXACT(E54,E10),ISNUMBER(E54)=ISNUMBER(E10)),1,0),IF(AND(EXACT(B54,B11),EXACT(C54,C11),EXACT(D54,D11),EXACT(E54,E11),ISNUMBER(E54)=ISNUMBER(E11)),1,0),IF(AND(EXACT(B54,B12),EXACT(C54,C12),EXACT(D54,D12),EXACT(E54,E12),ISNUMBER(E54)=ISNUMBER(E12)),1,0),IF(AND(EXACT(B54,B13),EXACT(C54,C13),EXACT(D54,D13),EXACT(E54,E13),ISNUMBER(E54)=ISNUMBER(E13)),1,0),IF(AND(EXACT(B54,B14),EXACT(C54,C14),EXACT(D54,D14),EXACT(E54,E14),ISNUMBER(E54)=ISNUMBER(E14)),1,0),IF(AND(EXACT(B54,B15),EXACT(C54,C15),EXACT(D54,D15),EXACT(E54,E15),ISNUMBER(E54)=ISNUMBER(E15)),1,0),IF(AND(EXACT(B54,B16),EXACT(C54,C16),EXACT(D54,D16),EXACT(E54,E16),ISNUMBER(E54)=ISNUMBER(E16)),1,0),IF(AND(EXACT(B54,B17),EXACT(C54,C17),EXACT(D54,D17),EXACT(E54,E17),ISNUMBER(E54)=ISNUMBER(E17)),1,0),IF(AND(EXACT(B54,B18),EXACT(C54,C18),EXACT(D54,D18),EXACT(E54,E18),ISNUMBER(E54)=ISNUMBER(E18)),1,0),IF(AND(EXACT(B54,B19),EXACT(C54,C19),EXACT(D54,D19),EXACT(E54,E19),ISNUMBER(E54)=ISNUMBER(E19)),1,0),IF(AND(EXACT(B54,B20),EXACT(C54,C20),EXACT(D54,D20),EXACT(E54,E20),ISNUMBER(E54)=ISNUMBER(E20)),1,0),IF(AND(EXACT(B54,B21),EXACT(C54,C21),EXACT(D54,D21),EXACT(E54,E21),ISNUMBER(E54)=ISNUMBER(E21)),1,0),IF(AND(EXACT(B54,B22),EXACT(C54,C22),EXACT(D54,D22),EXACT(E54,E22),ISNUMBER(E54)=ISNUMBER(E22)),1,0),IF(AND(EXACT(B54,B23),EXACT(C54,C23),EXACT(D54,D23),EXACT(E54,E23),ISNUMBER(E54)=ISNUMBER(E23)),1,0),IF(AND(EXACT(B54,B24),EXACT(C54,C24),EXACT(D54,D24),EXACT(E54,E24),ISNUMBER(E54)=ISNUMBER(E24)),1,0),IF(AND(EXACT(B54,B25),EXACT(C54,C25),EXACT(D54,D25),EXACT(E54,E25),ISNUMBER(E54)=ISNUMBER(E25)),1,0),IF(AND(EXACT(B54,B26),EXACT(C54,C26),EXACT(D54,D26),EXACT(E54,E26),ISNUMBER(E54)=ISNUMBER(E26)),1,0)))</x:f>
        <x:v>0</x:v>
      </x:c>
      <x:c r="L54" s="28" t="n">
        <x:f>IF(A54="","",SUM(IF(AND(EXACT(B54,B27),EXACT(C54,C27),EXACT(D54,D27),EXACT(E54,E27),ISNUMBER(E54)=ISNUMBER(E27)),1,0),IF(AND(EXACT(B54,B28),EXACT(C54,C28),EXACT(D54,D28),EXACT(E54,E28),ISNUMBER(E54)=ISNUMBER(E28)),1,0),IF(AND(EXACT(B54,B29),EXACT(C54,C29),EXACT(D54,D29),EXACT(E54,E29),ISNUMBER(E54)=ISNUMBER(E29)),1,0),IF(AND(EXACT(B54,B30),EXACT(C54,C30),EXACT(D54,D30),EXACT(E54,E30),ISNUMBER(E54)=ISNUMBER(E30)),1,0),IF(AND(EXACT(B54,B31),EXACT(C54,C31),EXACT(D54,D31),EXACT(E54,E31),ISNUMBER(E54)=ISNUMBER(E31)),1,0),IF(AND(EXACT(B54,B32),EXACT(C54,C32),EXACT(D54,D32),EXACT(E54,E32),ISNUMBER(E54)=ISNUMBER(E32)),1,0),IF(AND(EXACT(B54,B33),EXACT(C54,C33),EXACT(D54,D33),EXACT(E54,E33),ISNUMBER(E54)=ISNUMBER(E33)),1,0),IF(AND(EXACT(B54,B34),EXACT(C54,C34),EXACT(D54,D34),EXACT(E54,E34),ISNUMBER(E54)=ISNUMBER(E34)),1,0),IF(AND(EXACT(B54,B35),EXACT(C54,C35),EXACT(D54,D35),EXACT(E54,E35),ISNUMBER(E54)=ISNUMBER(E35)),1,0),IF(AND(EXACT(B54,B36),EXACT(C54,C36),EXACT(D54,D36),EXACT(E54,E36),ISNUMBER(E54)=ISNUMBER(E36)),1,0),IF(AND(EXACT(B54,B37),EXACT(C54,C37),EXACT(D54,D37),EXACT(E54,E37),ISNUMBER(E54)=ISNUMBER(E37)),1,0),IF(AND(EXACT(B54,B38),EXACT(C54,C38),EXACT(D54,D38),EXACT(E54,E38),ISNUMBER(E54)=ISNUMBER(E38)),1,0),IF(AND(EXACT(B54,B39),EXACT(C54,C39),EXACT(D54,D39),EXACT(E54,E39),ISNUMBER(E54)=ISNUMBER(E39)),1,0),IF(AND(EXACT(B54,B40),EXACT(C54,C40),EXACT(D54,D40),EXACT(E54,E40),ISNUMBER(E54)=ISNUMBER(E40)),1,0),IF(AND(EXACT(B54,B41),EXACT(C54,C41),EXACT(D54,D41),EXACT(E54,E41),ISNUMBER(E54)=ISNUMBER(E41)),1,0),IF(AND(EXACT(B54,B42),EXACT(C54,C42),EXACT(D54,D42),EXACT(E54,E42),ISNUMBER(E54)=ISNUMBER(E42)),1,0),IF(AND(EXACT(B54,B43),EXACT(C54,C43),EXACT(D54,D43),EXACT(E54,E43),ISNUMBER(E54)=ISNUMBER(E43)),1,0),IF(AND(EXACT(B54,B44),EXACT(C54,C44),EXACT(D54,D44),EXACT(E54,E44),ISNUMBER(E54)=ISNUMBER(E44)),1,0),IF(AND(EXACT(B54,B45),EXACT(C54,C45),EXACT(D54,D45),EXACT(E54,E45),ISNUMBER(E54)=ISNUMBER(E45)),1,0),IF(AND(EXACT(B54,B46),EXACT(C54,C46),EXACT(D54,D46),EXACT(E54,E46),ISNUMBER(E54)=ISNUMBER(E46)),1,0)))</x:f>
        <x:v>0</x:v>
      </x:c>
      <x:c r="M54" s="28" t="n">
        <x:f>IF(A54="","",SUM(IF(AND(EXACT(B54,B47),EXACT(C54,C47),EXACT(D54,D47),EXACT(E54,E47),ISNUMBER(E54)=ISNUMBER(E47)),1,0),IF(AND(EXACT(B54,B48),EXACT(C54,C48),EXACT(D54,D48),EXACT(E54,E48),ISNUMBER(E54)=ISNUMBER(E48)),1,0),IF(AND(EXACT(B54,B49),EXACT(C54,C49),EXACT(D54,D49),EXACT(E54,E49),ISNUMBER(E54)=ISNUMBER(E49)),1,0),IF(AND(EXACT(B54,B50),EXACT(C54,C50),EXACT(D54,D50),EXACT(E54,E50),ISNUMBER(E54)=ISNUMBER(E50)),1,0),IF(AND(EXACT(B54,B51),EXACT(C54,C51),EXACT(D54,D51),EXACT(E54,E51),ISNUMBER(E54)=ISNUMBER(E51)),1,0),IF(AND(EXACT(B54,B52),EXACT(C54,C52),EXACT(D54,D52),EXACT(E54,E52),ISNUMBER(E54)=ISNUMBER(E52)),1,0),IF(AND(EXACT(B54,B53),EXACT(C54,C53),EXACT(D54,D53),EXACT(E54,E53),ISNUMBER(E54)=ISNUMBER(E53)),1,0),IF(AND(EXACT(B54,B54),EXACT(C54,C54),EXACT(D54,D54),EXACT(E54,E54),ISNUMBER(E54)=ISNUMBER(E54)),1,0)))</x:f>
        <x:v>1</x:v>
      </x:c>
      <x:c r="N54" s="28" t="n">
        <x:f>IF(A54="","",0)</x:f>
        <x:v>0</x:v>
      </x:c>
      <x:c r="O54" s="28" t="n">
        <x:f>IF(A54="","",0)</x:f>
        <x:v>0</x:v>
      </x:c>
      <x:c r="P54" s="28" t="n">
        <x:f>IF(A54="","",0)</x:f>
        <x:v>0</x:v>
      </x:c>
      <x:c r="Q54" s="28" t="n">
        <x:f>IF(A54="","",0)</x:f>
        <x:v>0</x:v>
      </x:c>
      <x:c r="R54" s="28" t="n">
        <x:f>IF(A54="","",0)</x:f>
        <x:v>0</x:v>
      </x:c>
      <x:c r="S54" s="28" t="n">
        <x:f>IF(A54="","",0)</x:f>
        <x:v>0</x:v>
      </x:c>
      <x:c r="T54" s="28" t="n">
        <x:f>IF(A54="","",0)</x:f>
        <x:v>0</x:v>
      </x:c>
    </x:row>
    <x:row r="55" ht="22" customHeight="1">
      <x:c r="A55" s="2" t="n">
        <x:f>IF(COUNTA('Input'!A55:D55)=0,"",ROW()-6)</x:f>
        <x:v>49</x:v>
      </x:c>
      <x:c r="B55" s="2" t="str">
        <x:f>IF(ISBLANK('Input'!A55),"",'Input'!A55)</x:f>
        <x:v>JOB-001</x:v>
      </x:c>
      <x:c r="C55" s="2" t="str">
        <x:f>IF(ISBLANK('Input'!B55),"",'Input'!B55)</x:f>
        <x:v>Sample customer 1</x:v>
      </x:c>
      <x:c r="D55" s="2" t="str">
        <x:f>IF(ISBLANK('Input'!C55),"",'Input'!C55)</x:f>
        <x:v>completed</x:v>
      </x:c>
      <x:c r="E55" s="21" t="n">
        <x:f>IF(ISBLANK('Input'!D55),"",'Input'!D55)</x:f>
        <x:v>100</x:v>
      </x:c>
      <x:c r="F55" s="2" t="n">
        <x:f>IF(A55="","",SUM(K55:T55))</x:f>
        <x:v>2</x:v>
      </x:c>
      <x:c r="G55" s="2" t="str">
        <x:f>IF(A55="","",IF(F55&gt;1,"Exact duplicate",IF(B55="","Missing job ID",IF(C55="","Missing customer",IF(NOT(OR(EXACT(D55,"completed"),EXACT(D55,"cancelled"))),"Missing or invalid status",IF(NOT(ISNUMBER(E55)),"Missing or invalid amount",IF(E55&lt;0,"Missing or invalid amount","")))))))</x:f>
        <x:v>Exact duplicate</x:v>
      </x:c>
      <x:c r="H55" s="2" t="str">
        <x:f>IF(A55="","",IF(F55&gt;1,"Duplicate",IF(G55&lt;&gt;"","Exception",IF(EXACT(D55,"completed"),"Completed","Cancelled"))))</x:f>
        <x:v>Duplicate</x:v>
      </x:c>
      <x:c r="I55" s="21" t="n">
        <x:f>IF(A55="","",IF(H55="Completed",E55,0))</x:f>
        <x:v>0</x:v>
      </x:c>
      <x:c r="K55" s="28" t="n">
        <x:f>IF(A55="","",SUM(IF(AND(EXACT(B55,B7),EXACT(C55,C7),EXACT(D55,D7),EXACT(E55,E7),ISNUMBER(E55)=ISNUMBER(E7)),1,0),IF(AND(EXACT(B55,B8),EXACT(C55,C8),EXACT(D55,D8),EXACT(E55,E8),ISNUMBER(E55)=ISNUMBER(E8)),1,0),IF(AND(EXACT(B55,B9),EXACT(C55,C9),EXACT(D55,D9),EXACT(E55,E9),ISNUMBER(E55)=ISNUMBER(E9)),1,0),IF(AND(EXACT(B55,B10),EXACT(C55,C10),EXACT(D55,D10),EXACT(E55,E10),ISNUMBER(E55)=ISNUMBER(E10)),1,0),IF(AND(EXACT(B55,B11),EXACT(C55,C11),EXACT(D55,D11),EXACT(E55,E11),ISNUMBER(E55)=ISNUMBER(E11)),1,0),IF(AND(EXACT(B55,B12),EXACT(C55,C12),EXACT(D55,D12),EXACT(E55,E12),ISNUMBER(E55)=ISNUMBER(E12)),1,0),IF(AND(EXACT(B55,B13),EXACT(C55,C13),EXACT(D55,D13),EXACT(E55,E13),ISNUMBER(E55)=ISNUMBER(E13)),1,0),IF(AND(EXACT(B55,B14),EXACT(C55,C14),EXACT(D55,D14),EXACT(E55,E14),ISNUMBER(E55)=ISNUMBER(E14)),1,0),IF(AND(EXACT(B55,B15),EXACT(C55,C15),EXACT(D55,D15),EXACT(E55,E15),ISNUMBER(E55)=ISNUMBER(E15)),1,0),IF(AND(EXACT(B55,B16),EXACT(C55,C16),EXACT(D55,D16),EXACT(E55,E16),ISNUMBER(E55)=ISNUMBER(E16)),1,0),IF(AND(EXACT(B55,B17),EXACT(C55,C17),EXACT(D55,D17),EXACT(E55,E17),ISNUMBER(E55)=ISNUMBER(E17)),1,0),IF(AND(EXACT(B55,B18),EXACT(C55,C18),EXACT(D55,D18),EXACT(E55,E18),ISNUMBER(E55)=ISNUMBER(E18)),1,0),IF(AND(EXACT(B55,B19),EXACT(C55,C19),EXACT(D55,D19),EXACT(E55,E19),ISNUMBER(E55)=ISNUMBER(E19)),1,0),IF(AND(EXACT(B55,B20),EXACT(C55,C20),EXACT(D55,D20),EXACT(E55,E20),ISNUMBER(E55)=ISNUMBER(E20)),1,0),IF(AND(EXACT(B55,B21),EXACT(C55,C21),EXACT(D55,D21),EXACT(E55,E21),ISNUMBER(E55)=ISNUMBER(E21)),1,0),IF(AND(EXACT(B55,B22),EXACT(C55,C22),EXACT(D55,D22),EXACT(E55,E22),ISNUMBER(E55)=ISNUMBER(E22)),1,0),IF(AND(EXACT(B55,B23),EXACT(C55,C23),EXACT(D55,D23),EXACT(E55,E23),ISNUMBER(E55)=ISNUMBER(E23)),1,0),IF(AND(EXACT(B55,B24),EXACT(C55,C24),EXACT(D55,D24),EXACT(E55,E24),ISNUMBER(E55)=ISNUMBER(E24)),1,0),IF(AND(EXACT(B55,B25),EXACT(C55,C25),EXACT(D55,D25),EXACT(E55,E25),ISNUMBER(E55)=ISNUMBER(E25)),1,0),IF(AND(EXACT(B55,B26),EXACT(C55,C26),EXACT(D55,D26),EXACT(E55,E26),ISNUMBER(E55)=ISNUMBER(E26)),1,0)))</x:f>
        <x:v>1</x:v>
      </x:c>
      <x:c r="L55" s="28" t="n">
        <x:f>IF(A55="","",SUM(IF(AND(EXACT(B55,B27),EXACT(C55,C27),EXACT(D55,D27),EXACT(E55,E27),ISNUMBER(E55)=ISNUMBER(E27)),1,0),IF(AND(EXACT(B55,B28),EXACT(C55,C28),EXACT(D55,D28),EXACT(E55,E28),ISNUMBER(E55)=ISNUMBER(E28)),1,0),IF(AND(EXACT(B55,B29),EXACT(C55,C29),EXACT(D55,D29),EXACT(E55,E29),ISNUMBER(E55)=ISNUMBER(E29)),1,0),IF(AND(EXACT(B55,B30),EXACT(C55,C30),EXACT(D55,D30),EXACT(E55,E30),ISNUMBER(E55)=ISNUMBER(E30)),1,0),IF(AND(EXACT(B55,B31),EXACT(C55,C31),EXACT(D55,D31),EXACT(E55,E31),ISNUMBER(E55)=ISNUMBER(E31)),1,0),IF(AND(EXACT(B55,B32),EXACT(C55,C32),EXACT(D55,D32),EXACT(E55,E32),ISNUMBER(E55)=ISNUMBER(E32)),1,0),IF(AND(EXACT(B55,B33),EXACT(C55,C33),EXACT(D55,D33),EXACT(E55,E33),ISNUMBER(E55)=ISNUMBER(E33)),1,0),IF(AND(EXACT(B55,B34),EXACT(C55,C34),EXACT(D55,D34),EXACT(E55,E34),ISNUMBER(E55)=ISNUMBER(E34)),1,0),IF(AND(EXACT(B55,B35),EXACT(C55,C35),EXACT(D55,D35),EXACT(E55,E35),ISNUMBER(E55)=ISNUMBER(E35)),1,0),IF(AND(EXACT(B55,B36),EXACT(C55,C36),EXACT(D55,D36),EXACT(E55,E36),ISNUMBER(E55)=ISNUMBER(E36)),1,0),IF(AND(EXACT(B55,B37),EXACT(C55,C37),EXACT(D55,D37),EXACT(E55,E37),ISNUMBER(E55)=ISNUMBER(E37)),1,0),IF(AND(EXACT(B55,B38),EXACT(C55,C38),EXACT(D55,D38),EXACT(E55,E38),ISNUMBER(E55)=ISNUMBER(E38)),1,0),IF(AND(EXACT(B55,B39),EXACT(C55,C39),EXACT(D55,D39),EXACT(E55,E39),ISNUMBER(E55)=ISNUMBER(E39)),1,0),IF(AND(EXACT(B55,B40),EXACT(C55,C40),EXACT(D55,D40),EXACT(E55,E40),ISNUMBER(E55)=ISNUMBER(E40)),1,0),IF(AND(EXACT(B55,B41),EXACT(C55,C41),EXACT(D55,D41),EXACT(E55,E41),ISNUMBER(E55)=ISNUMBER(E41)),1,0),IF(AND(EXACT(B55,B42),EXACT(C55,C42),EXACT(D55,D42),EXACT(E55,E42),ISNUMBER(E55)=ISNUMBER(E42)),1,0),IF(AND(EXACT(B55,B43),EXACT(C55,C43),EXACT(D55,D43),EXACT(E55,E43),ISNUMBER(E55)=ISNUMBER(E43)),1,0),IF(AND(EXACT(B55,B44),EXACT(C55,C44),EXACT(D55,D44),EXACT(E55,E44),ISNUMBER(E55)=ISNUMBER(E44)),1,0),IF(AND(EXACT(B55,B45),EXACT(C55,C45),EXACT(D55,D45),EXACT(E55,E45),ISNUMBER(E55)=ISNUMBER(E45)),1,0),IF(AND(EXACT(B55,B46),EXACT(C55,C46),EXACT(D55,D46),EXACT(E55,E46),ISNUMBER(E55)=ISNUMBER(E46)),1,0)))</x:f>
        <x:v>0</x:v>
      </x:c>
      <x:c r="M55" s="28" t="n">
        <x:f>IF(A55="","",SUM(IF(AND(EXACT(B55,B47),EXACT(C55,C47),EXACT(D55,D47),EXACT(E55,E47),ISNUMBER(E55)=ISNUMBER(E47)),1,0),IF(AND(EXACT(B55,B48),EXACT(C55,C48),EXACT(D55,D48),EXACT(E55,E48),ISNUMBER(E55)=ISNUMBER(E48)),1,0),IF(AND(EXACT(B55,B49),EXACT(C55,C49),EXACT(D55,D49),EXACT(E55,E49),ISNUMBER(E55)=ISNUMBER(E49)),1,0),IF(AND(EXACT(B55,B50),EXACT(C55,C50),EXACT(D55,D50),EXACT(E55,E50),ISNUMBER(E55)=ISNUMBER(E50)),1,0),IF(AND(EXACT(B55,B51),EXACT(C55,C51),EXACT(D55,D51),EXACT(E55,E51),ISNUMBER(E55)=ISNUMBER(E51)),1,0),IF(AND(EXACT(B55,B52),EXACT(C55,C52),EXACT(D55,D52),EXACT(E55,E52),ISNUMBER(E55)=ISNUMBER(E52)),1,0),IF(AND(EXACT(B55,B53),EXACT(C55,C53),EXACT(D55,D53),EXACT(E55,E53),ISNUMBER(E55)=ISNUMBER(E53)),1,0),IF(AND(EXACT(B55,B54),EXACT(C55,C54),EXACT(D55,D54),EXACT(E55,E54),ISNUMBER(E55)=ISNUMBER(E54)),1,0),IF(AND(EXACT(B55,B55),EXACT(C55,C55),EXACT(D55,D55),EXACT(E55,E55),ISNUMBER(E55)=ISNUMBER(E55)),1,0)))</x:f>
        <x:v>1</x:v>
      </x:c>
      <x:c r="N55" s="28" t="n">
        <x:f>IF(A55="","",0)</x:f>
        <x:v>0</x:v>
      </x:c>
      <x:c r="O55" s="28" t="n">
        <x:f>IF(A55="","",0)</x:f>
        <x:v>0</x:v>
      </x:c>
      <x:c r="P55" s="28" t="n">
        <x:f>IF(A55="","",0)</x:f>
        <x:v>0</x:v>
      </x:c>
      <x:c r="Q55" s="28" t="n">
        <x:f>IF(A55="","",0)</x:f>
        <x:v>0</x:v>
      </x:c>
      <x:c r="R55" s="28" t="n">
        <x:f>IF(A55="","",0)</x:f>
        <x:v>0</x:v>
      </x:c>
      <x:c r="S55" s="28" t="n">
        <x:f>IF(A55="","",0)</x:f>
        <x:v>0</x:v>
      </x:c>
      <x:c r="T55" s="28" t="n">
        <x:f>IF(A55="","",0)</x:f>
        <x:v>0</x:v>
      </x:c>
    </x:row>
    <x:row r="56" ht="22" customHeight="1">
      <x:c r="A56" s="2" t="n">
        <x:f>IF(COUNTA('Input'!A56:D56)=0,"",ROW()-6)</x:f>
        <x:v>50</x:v>
      </x:c>
      <x:c r="B56" s="2" t="str">
        <x:f>IF(ISBLANK('Input'!A56),"",'Input'!A56)</x:f>
        <x:v>JOB-002</x:v>
      </x:c>
      <x:c r="C56" s="2" t="str">
        <x:f>IF(ISBLANK('Input'!B56),"",'Input'!B56)</x:f>
        <x:v>Sample customer 2</x:v>
      </x:c>
      <x:c r="D56" s="2" t="str">
        <x:f>IF(ISBLANK('Input'!C56),"",'Input'!C56)</x:f>
        <x:v>completed</x:v>
      </x:c>
      <x:c r="E56" s="21" t="n">
        <x:f>IF(ISBLANK('Input'!D56),"",'Input'!D56)</x:f>
        <x:v>100</x:v>
      </x:c>
      <x:c r="F56" s="2" t="n">
        <x:f>IF(A56="","",SUM(K56:T56))</x:f>
        <x:v>2</x:v>
      </x:c>
      <x:c r="G56" s="2" t="str">
        <x:f>IF(A56="","",IF(F56&gt;1,"Exact duplicate",IF(B56="","Missing job ID",IF(C56="","Missing customer",IF(NOT(OR(EXACT(D56,"completed"),EXACT(D56,"cancelled"))),"Missing or invalid status",IF(NOT(ISNUMBER(E56)),"Missing or invalid amount",IF(E56&lt;0,"Missing or invalid amount","")))))))</x:f>
        <x:v>Exact duplicate</x:v>
      </x:c>
      <x:c r="H56" s="2" t="str">
        <x:f>IF(A56="","",IF(F56&gt;1,"Duplicate",IF(G56&lt;&gt;"","Exception",IF(EXACT(D56,"completed"),"Completed","Cancelled"))))</x:f>
        <x:v>Duplicate</x:v>
      </x:c>
      <x:c r="I56" s="21" t="n">
        <x:f>IF(A56="","",IF(H56="Completed",E56,0))</x:f>
        <x:v>0</x:v>
      </x:c>
      <x:c r="K56" s="28" t="n">
        <x:f>IF(A56="","",SUM(IF(AND(EXACT(B56,B7),EXACT(C56,C7),EXACT(D56,D7),EXACT(E56,E7),ISNUMBER(E56)=ISNUMBER(E7)),1,0),IF(AND(EXACT(B56,B8),EXACT(C56,C8),EXACT(D56,D8),EXACT(E56,E8),ISNUMBER(E56)=ISNUMBER(E8)),1,0),IF(AND(EXACT(B56,B9),EXACT(C56,C9),EXACT(D56,D9),EXACT(E56,E9),ISNUMBER(E56)=ISNUMBER(E9)),1,0),IF(AND(EXACT(B56,B10),EXACT(C56,C10),EXACT(D56,D10),EXACT(E56,E10),ISNUMBER(E56)=ISNUMBER(E10)),1,0),IF(AND(EXACT(B56,B11),EXACT(C56,C11),EXACT(D56,D11),EXACT(E56,E11),ISNUMBER(E56)=ISNUMBER(E11)),1,0),IF(AND(EXACT(B56,B12),EXACT(C56,C12),EXACT(D56,D12),EXACT(E56,E12),ISNUMBER(E56)=ISNUMBER(E12)),1,0),IF(AND(EXACT(B56,B13),EXACT(C56,C13),EXACT(D56,D13),EXACT(E56,E13),ISNUMBER(E56)=ISNUMBER(E13)),1,0),IF(AND(EXACT(B56,B14),EXACT(C56,C14),EXACT(D56,D14),EXACT(E56,E14),ISNUMBER(E56)=ISNUMBER(E14)),1,0),IF(AND(EXACT(B56,B15),EXACT(C56,C15),EXACT(D56,D15),EXACT(E56,E15),ISNUMBER(E56)=ISNUMBER(E15)),1,0),IF(AND(EXACT(B56,B16),EXACT(C56,C16),EXACT(D56,D16),EXACT(E56,E16),ISNUMBER(E56)=ISNUMBER(E16)),1,0),IF(AND(EXACT(B56,B17),EXACT(C56,C17),EXACT(D56,D17),EXACT(E56,E17),ISNUMBER(E56)=ISNUMBER(E17)),1,0),IF(AND(EXACT(B56,B18),EXACT(C56,C18),EXACT(D56,D18),EXACT(E56,E18),ISNUMBER(E56)=ISNUMBER(E18)),1,0),IF(AND(EXACT(B56,B19),EXACT(C56,C19),EXACT(D56,D19),EXACT(E56,E19),ISNUMBER(E56)=ISNUMBER(E19)),1,0),IF(AND(EXACT(B56,B20),EXACT(C56,C20),EXACT(D56,D20),EXACT(E56,E20),ISNUMBER(E56)=ISNUMBER(E20)),1,0),IF(AND(EXACT(B56,B21),EXACT(C56,C21),EXACT(D56,D21),EXACT(E56,E21),ISNUMBER(E56)=ISNUMBER(E21)),1,0),IF(AND(EXACT(B56,B22),EXACT(C56,C22),EXACT(D56,D22),EXACT(E56,E22),ISNUMBER(E56)=ISNUMBER(E22)),1,0),IF(AND(EXACT(B56,B23),EXACT(C56,C23),EXACT(D56,D23),EXACT(E56,E23),ISNUMBER(E56)=ISNUMBER(E23)),1,0),IF(AND(EXACT(B56,B24),EXACT(C56,C24),EXACT(D56,D24),EXACT(E56,E24),ISNUMBER(E56)=ISNUMBER(E24)),1,0),IF(AND(EXACT(B56,B25),EXACT(C56,C25),EXACT(D56,D25),EXACT(E56,E25),ISNUMBER(E56)=ISNUMBER(E25)),1,0),IF(AND(EXACT(B56,B26),EXACT(C56,C26),EXACT(D56,D26),EXACT(E56,E26),ISNUMBER(E56)=ISNUMBER(E26)),1,0)))</x:f>
        <x:v>1</x:v>
      </x:c>
      <x:c r="L56" s="28" t="n">
        <x:f>IF(A56="","",SUM(IF(AND(EXACT(B56,B27),EXACT(C56,C27),EXACT(D56,D27),EXACT(E56,E27),ISNUMBER(E56)=ISNUMBER(E27)),1,0),IF(AND(EXACT(B56,B28),EXACT(C56,C28),EXACT(D56,D28),EXACT(E56,E28),ISNUMBER(E56)=ISNUMBER(E28)),1,0),IF(AND(EXACT(B56,B29),EXACT(C56,C29),EXACT(D56,D29),EXACT(E56,E29),ISNUMBER(E56)=ISNUMBER(E29)),1,0),IF(AND(EXACT(B56,B30),EXACT(C56,C30),EXACT(D56,D30),EXACT(E56,E30),ISNUMBER(E56)=ISNUMBER(E30)),1,0),IF(AND(EXACT(B56,B31),EXACT(C56,C31),EXACT(D56,D31),EXACT(E56,E31),ISNUMBER(E56)=ISNUMBER(E31)),1,0),IF(AND(EXACT(B56,B32),EXACT(C56,C32),EXACT(D56,D32),EXACT(E56,E32),ISNUMBER(E56)=ISNUMBER(E32)),1,0),IF(AND(EXACT(B56,B33),EXACT(C56,C33),EXACT(D56,D33),EXACT(E56,E33),ISNUMBER(E56)=ISNUMBER(E33)),1,0),IF(AND(EXACT(B56,B34),EXACT(C56,C34),EXACT(D56,D34),EXACT(E56,E34),ISNUMBER(E56)=ISNUMBER(E34)),1,0),IF(AND(EXACT(B56,B35),EXACT(C56,C35),EXACT(D56,D35),EXACT(E56,E35),ISNUMBER(E56)=ISNUMBER(E35)),1,0),IF(AND(EXACT(B56,B36),EXACT(C56,C36),EXACT(D56,D36),EXACT(E56,E36),ISNUMBER(E56)=ISNUMBER(E36)),1,0),IF(AND(EXACT(B56,B37),EXACT(C56,C37),EXACT(D56,D37),EXACT(E56,E37),ISNUMBER(E56)=ISNUMBER(E37)),1,0),IF(AND(EXACT(B56,B38),EXACT(C56,C38),EXACT(D56,D38),EXACT(E56,E38),ISNUMBER(E56)=ISNUMBER(E38)),1,0),IF(AND(EXACT(B56,B39),EXACT(C56,C39),EXACT(D56,D39),EXACT(E56,E39),ISNUMBER(E56)=ISNUMBER(E39)),1,0),IF(AND(EXACT(B56,B40),EXACT(C56,C40),EXACT(D56,D40),EXACT(E56,E40),ISNUMBER(E56)=ISNUMBER(E40)),1,0),IF(AND(EXACT(B56,B41),EXACT(C56,C41),EXACT(D56,D41),EXACT(E56,E41),ISNUMBER(E56)=ISNUMBER(E41)),1,0),IF(AND(EXACT(B56,B42),EXACT(C56,C42),EXACT(D56,D42),EXACT(E56,E42),ISNUMBER(E56)=ISNUMBER(E42)),1,0),IF(AND(EXACT(B56,B43),EXACT(C56,C43),EXACT(D56,D43),EXACT(E56,E43),ISNUMBER(E56)=ISNUMBER(E43)),1,0),IF(AND(EXACT(B56,B44),EXACT(C56,C44),EXACT(D56,D44),EXACT(E56,E44),ISNUMBER(E56)=ISNUMBER(E44)),1,0),IF(AND(EXACT(B56,B45),EXACT(C56,C45),EXACT(D56,D45),EXACT(E56,E45),ISNUMBER(E56)=ISNUMBER(E45)),1,0),IF(AND(EXACT(B56,B46),EXACT(C56,C46),EXACT(D56,D46),EXACT(E56,E46),ISNUMBER(E56)=ISNUMBER(E46)),1,0)))</x:f>
        <x:v>0</x:v>
      </x:c>
      <x:c r="M56" s="28" t="n">
        <x:f>IF(A56="","",SUM(IF(AND(EXACT(B56,B47),EXACT(C56,C47),EXACT(D56,D47),EXACT(E56,E47),ISNUMBER(E56)=ISNUMBER(E47)),1,0),IF(AND(EXACT(B56,B48),EXACT(C56,C48),EXACT(D56,D48),EXACT(E56,E48),ISNUMBER(E56)=ISNUMBER(E48)),1,0),IF(AND(EXACT(B56,B49),EXACT(C56,C49),EXACT(D56,D49),EXACT(E56,E49),ISNUMBER(E56)=ISNUMBER(E49)),1,0),IF(AND(EXACT(B56,B50),EXACT(C56,C50),EXACT(D56,D50),EXACT(E56,E50),ISNUMBER(E56)=ISNUMBER(E50)),1,0),IF(AND(EXACT(B56,B51),EXACT(C56,C51),EXACT(D56,D51),EXACT(E56,E51),ISNUMBER(E56)=ISNUMBER(E51)),1,0),IF(AND(EXACT(B56,B52),EXACT(C56,C52),EXACT(D56,D52),EXACT(E56,E52),ISNUMBER(E56)=ISNUMBER(E52)),1,0),IF(AND(EXACT(B56,B53),EXACT(C56,C53),EXACT(D56,D53),EXACT(E56,E53),ISNUMBER(E56)=ISNUMBER(E53)),1,0),IF(AND(EXACT(B56,B54),EXACT(C56,C54),EXACT(D56,D54),EXACT(E56,E54),ISNUMBER(E56)=ISNUMBER(E54)),1,0),IF(AND(EXACT(B56,B55),EXACT(C56,C55),EXACT(D56,D55),EXACT(E56,E55),ISNUMBER(E56)=ISNUMBER(E55)),1,0),IF(AND(EXACT(B56,B56),EXACT(C56,C56),EXACT(D56,D56),EXACT(E56,E56),ISNUMBER(E56)=ISNUMBER(E56)),1,0)))</x:f>
        <x:v>1</x:v>
      </x:c>
      <x:c r="N56" s="28" t="n">
        <x:f>IF(A56="","",0)</x:f>
        <x:v>0</x:v>
      </x:c>
      <x:c r="O56" s="28" t="n">
        <x:f>IF(A56="","",0)</x:f>
        <x:v>0</x:v>
      </x:c>
      <x:c r="P56" s="28" t="n">
        <x:f>IF(A56="","",0)</x:f>
        <x:v>0</x:v>
      </x:c>
      <x:c r="Q56" s="28" t="n">
        <x:f>IF(A56="","",0)</x:f>
        <x:v>0</x:v>
      </x:c>
      <x:c r="R56" s="28" t="n">
        <x:f>IF(A56="","",0)</x:f>
        <x:v>0</x:v>
      </x:c>
      <x:c r="S56" s="28" t="n">
        <x:f>IF(A56="","",0)</x:f>
        <x:v>0</x:v>
      </x:c>
      <x:c r="T56" s="28" t="n">
        <x:f>IF(A56="","",0)</x:f>
        <x:v>0</x:v>
      </x:c>
    </x:row>
    <x:row r="57" ht="22" customHeight="1">
      <x:c r="A57" s="2" t="n">
        <x:f>IF(COUNTA('Input'!A57:D57)=0,"",ROW()-6)</x:f>
        <x:v>51</x:v>
      </x:c>
      <x:c r="B57" s="2" t="str">
        <x:f>IF(ISBLANK('Input'!A57),"",'Input'!A57)</x:f>
        <x:v>JOB-003</x:v>
      </x:c>
      <x:c r="C57" s="2" t="str">
        <x:f>IF(ISBLANK('Input'!B57),"",'Input'!B57)</x:f>
        <x:v>Sample customer 3</x:v>
      </x:c>
      <x:c r="D57" s="2" t="str">
        <x:f>IF(ISBLANK('Input'!C57),"",'Input'!C57)</x:f>
        <x:v>completed</x:v>
      </x:c>
      <x:c r="E57" s="21" t="n">
        <x:f>IF(ISBLANK('Input'!D57),"",'Input'!D57)</x:f>
        <x:v>100</x:v>
      </x:c>
      <x:c r="F57" s="2" t="n">
        <x:f>IF(A57="","",SUM(K57:T57))</x:f>
        <x:v>2</x:v>
      </x:c>
      <x:c r="G57" s="2" t="str">
        <x:f>IF(A57="","",IF(F57&gt;1,"Exact duplicate",IF(B57="","Missing job ID",IF(C57="","Missing customer",IF(NOT(OR(EXACT(D57,"completed"),EXACT(D57,"cancelled"))),"Missing or invalid status",IF(NOT(ISNUMBER(E57)),"Missing or invalid amount",IF(E57&lt;0,"Missing or invalid amount","")))))))</x:f>
        <x:v>Exact duplicate</x:v>
      </x:c>
      <x:c r="H57" s="2" t="str">
        <x:f>IF(A57="","",IF(F57&gt;1,"Duplicate",IF(G57&lt;&gt;"","Exception",IF(EXACT(D57,"completed"),"Completed","Cancelled"))))</x:f>
        <x:v>Duplicate</x:v>
      </x:c>
      <x:c r="I57" s="21" t="n">
        <x:f>IF(A57="","",IF(H57="Completed",E57,0))</x:f>
        <x:v>0</x:v>
      </x:c>
      <x:c r="K57" s="28" t="n">
        <x:f>IF(A57="","",SUM(IF(AND(EXACT(B57,B7),EXACT(C57,C7),EXACT(D57,D7),EXACT(E57,E7),ISNUMBER(E57)=ISNUMBER(E7)),1,0),IF(AND(EXACT(B57,B8),EXACT(C57,C8),EXACT(D57,D8),EXACT(E57,E8),ISNUMBER(E57)=ISNUMBER(E8)),1,0),IF(AND(EXACT(B57,B9),EXACT(C57,C9),EXACT(D57,D9),EXACT(E57,E9),ISNUMBER(E57)=ISNUMBER(E9)),1,0),IF(AND(EXACT(B57,B10),EXACT(C57,C10),EXACT(D57,D10),EXACT(E57,E10),ISNUMBER(E57)=ISNUMBER(E10)),1,0),IF(AND(EXACT(B57,B11),EXACT(C57,C11),EXACT(D57,D11),EXACT(E57,E11),ISNUMBER(E57)=ISNUMBER(E11)),1,0),IF(AND(EXACT(B57,B12),EXACT(C57,C12),EXACT(D57,D12),EXACT(E57,E12),ISNUMBER(E57)=ISNUMBER(E12)),1,0),IF(AND(EXACT(B57,B13),EXACT(C57,C13),EXACT(D57,D13),EXACT(E57,E13),ISNUMBER(E57)=ISNUMBER(E13)),1,0),IF(AND(EXACT(B57,B14),EXACT(C57,C14),EXACT(D57,D14),EXACT(E57,E14),ISNUMBER(E57)=ISNUMBER(E14)),1,0),IF(AND(EXACT(B57,B15),EXACT(C57,C15),EXACT(D57,D15),EXACT(E57,E15),ISNUMBER(E57)=ISNUMBER(E15)),1,0),IF(AND(EXACT(B57,B16),EXACT(C57,C16),EXACT(D57,D16),EXACT(E57,E16),ISNUMBER(E57)=ISNUMBER(E16)),1,0),IF(AND(EXACT(B57,B17),EXACT(C57,C17),EXACT(D57,D17),EXACT(E57,E17),ISNUMBER(E57)=ISNUMBER(E17)),1,0),IF(AND(EXACT(B57,B18),EXACT(C57,C18),EXACT(D57,D18),EXACT(E57,E18),ISNUMBER(E57)=ISNUMBER(E18)),1,0),IF(AND(EXACT(B57,B19),EXACT(C57,C19),EXACT(D57,D19),EXACT(E57,E19),ISNUMBER(E57)=ISNUMBER(E19)),1,0),IF(AND(EXACT(B57,B20),EXACT(C57,C20),EXACT(D57,D20),EXACT(E57,E20),ISNUMBER(E57)=ISNUMBER(E20)),1,0),IF(AND(EXACT(B57,B21),EXACT(C57,C21),EXACT(D57,D21),EXACT(E57,E21),ISNUMBER(E57)=ISNUMBER(E21)),1,0),IF(AND(EXACT(B57,B22),EXACT(C57,C22),EXACT(D57,D22),EXACT(E57,E22),ISNUMBER(E57)=ISNUMBER(E22)),1,0),IF(AND(EXACT(B57,B23),EXACT(C57,C23),EXACT(D57,D23),EXACT(E57,E23),ISNUMBER(E57)=ISNUMBER(E23)),1,0),IF(AND(EXACT(B57,B24),EXACT(C57,C24),EXACT(D57,D24),EXACT(E57,E24),ISNUMBER(E57)=ISNUMBER(E24)),1,0),IF(AND(EXACT(B57,B25),EXACT(C57,C25),EXACT(D57,D25),EXACT(E57,E25),ISNUMBER(E57)=ISNUMBER(E25)),1,0),IF(AND(EXACT(B57,B26),EXACT(C57,C26),EXACT(D57,D26),EXACT(E57,E26),ISNUMBER(E57)=ISNUMBER(E26)),1,0)))</x:f>
        <x:v>1</x:v>
      </x:c>
      <x:c r="L57" s="28" t="n">
        <x:f>IF(A57="","",SUM(IF(AND(EXACT(B57,B27),EXACT(C57,C27),EXACT(D57,D27),EXACT(E57,E27),ISNUMBER(E57)=ISNUMBER(E27)),1,0),IF(AND(EXACT(B57,B28),EXACT(C57,C28),EXACT(D57,D28),EXACT(E57,E28),ISNUMBER(E57)=ISNUMBER(E28)),1,0),IF(AND(EXACT(B57,B29),EXACT(C57,C29),EXACT(D57,D29),EXACT(E57,E29),ISNUMBER(E57)=ISNUMBER(E29)),1,0),IF(AND(EXACT(B57,B30),EXACT(C57,C30),EXACT(D57,D30),EXACT(E57,E30),ISNUMBER(E57)=ISNUMBER(E30)),1,0),IF(AND(EXACT(B57,B31),EXACT(C57,C31),EXACT(D57,D31),EXACT(E57,E31),ISNUMBER(E57)=ISNUMBER(E31)),1,0),IF(AND(EXACT(B57,B32),EXACT(C57,C32),EXACT(D57,D32),EXACT(E57,E32),ISNUMBER(E57)=ISNUMBER(E32)),1,0),IF(AND(EXACT(B57,B33),EXACT(C57,C33),EXACT(D57,D33),EXACT(E57,E33),ISNUMBER(E57)=ISNUMBER(E33)),1,0),IF(AND(EXACT(B57,B34),EXACT(C57,C34),EXACT(D57,D34),EXACT(E57,E34),ISNUMBER(E57)=ISNUMBER(E34)),1,0),IF(AND(EXACT(B57,B35),EXACT(C57,C35),EXACT(D57,D35),EXACT(E57,E35),ISNUMBER(E57)=ISNUMBER(E35)),1,0),IF(AND(EXACT(B57,B36),EXACT(C57,C36),EXACT(D57,D36),EXACT(E57,E36),ISNUMBER(E57)=ISNUMBER(E36)),1,0),IF(AND(EXACT(B57,B37),EXACT(C57,C37),EXACT(D57,D37),EXACT(E57,E37),ISNUMBER(E57)=ISNUMBER(E37)),1,0),IF(AND(EXACT(B57,B38),EXACT(C57,C38),EXACT(D57,D38),EXACT(E57,E38),ISNUMBER(E57)=ISNUMBER(E38)),1,0),IF(AND(EXACT(B57,B39),EXACT(C57,C39),EXACT(D57,D39),EXACT(E57,E39),ISNUMBER(E57)=ISNUMBER(E39)),1,0),IF(AND(EXACT(B57,B40),EXACT(C57,C40),EXACT(D57,D40),EXACT(E57,E40),ISNUMBER(E57)=ISNUMBER(E40)),1,0),IF(AND(EXACT(B57,B41),EXACT(C57,C41),EXACT(D57,D41),EXACT(E57,E41),ISNUMBER(E57)=ISNUMBER(E41)),1,0),IF(AND(EXACT(B57,B42),EXACT(C57,C42),EXACT(D57,D42),EXACT(E57,E42),ISNUMBER(E57)=ISNUMBER(E42)),1,0),IF(AND(EXACT(B57,B43),EXACT(C57,C43),EXACT(D57,D43),EXACT(E57,E43),ISNUMBER(E57)=ISNUMBER(E43)),1,0),IF(AND(EXACT(B57,B44),EXACT(C57,C44),EXACT(D57,D44),EXACT(E57,E44),ISNUMBER(E57)=ISNUMBER(E44)),1,0),IF(AND(EXACT(B57,B45),EXACT(C57,C45),EXACT(D57,D45),EXACT(E57,E45),ISNUMBER(E57)=ISNUMBER(E45)),1,0),IF(AND(EXACT(B57,B46),EXACT(C57,C46),EXACT(D57,D46),EXACT(E57,E46),ISNUMBER(E57)=ISNUMBER(E46)),1,0)))</x:f>
        <x:v>0</x:v>
      </x:c>
      <x:c r="M57" s="28" t="n">
        <x:f>IF(A57="","",SUM(IF(AND(EXACT(B57,B47),EXACT(C57,C47),EXACT(D57,D47),EXACT(E57,E47),ISNUMBER(E57)=ISNUMBER(E47)),1,0),IF(AND(EXACT(B57,B48),EXACT(C57,C48),EXACT(D57,D48),EXACT(E57,E48),ISNUMBER(E57)=ISNUMBER(E48)),1,0),IF(AND(EXACT(B57,B49),EXACT(C57,C49),EXACT(D57,D49),EXACT(E57,E49),ISNUMBER(E57)=ISNUMBER(E49)),1,0),IF(AND(EXACT(B57,B50),EXACT(C57,C50),EXACT(D57,D50),EXACT(E57,E50),ISNUMBER(E57)=ISNUMBER(E50)),1,0),IF(AND(EXACT(B57,B51),EXACT(C57,C51),EXACT(D57,D51),EXACT(E57,E51),ISNUMBER(E57)=ISNUMBER(E51)),1,0),IF(AND(EXACT(B57,B52),EXACT(C57,C52),EXACT(D57,D52),EXACT(E57,E52),ISNUMBER(E57)=ISNUMBER(E52)),1,0),IF(AND(EXACT(B57,B53),EXACT(C57,C53),EXACT(D57,D53),EXACT(E57,E53),ISNUMBER(E57)=ISNUMBER(E53)),1,0),IF(AND(EXACT(B57,B54),EXACT(C57,C54),EXACT(D57,D54),EXACT(E57,E54),ISNUMBER(E57)=ISNUMBER(E54)),1,0),IF(AND(EXACT(B57,B55),EXACT(C57,C55),EXACT(D57,D55),EXACT(E57,E55),ISNUMBER(E57)=ISNUMBER(E55)),1,0),IF(AND(EXACT(B57,B56),EXACT(C57,C56),EXACT(D57,D56),EXACT(E57,E56),ISNUMBER(E57)=ISNUMBER(E56)),1,0),IF(AND(EXACT(B57,B57),EXACT(C57,C57),EXACT(D57,D57),EXACT(E57,E57),ISNUMBER(E57)=ISNUMBER(E57)),1,0)))</x:f>
        <x:v>1</x:v>
      </x:c>
      <x:c r="N57" s="28" t="n">
        <x:f>IF(A57="","",0)</x:f>
        <x:v>0</x:v>
      </x:c>
      <x:c r="O57" s="28" t="n">
        <x:f>IF(A57="","",0)</x:f>
        <x:v>0</x:v>
      </x:c>
      <x:c r="P57" s="28" t="n">
        <x:f>IF(A57="","",0)</x:f>
        <x:v>0</x:v>
      </x:c>
      <x:c r="Q57" s="28" t="n">
        <x:f>IF(A57="","",0)</x:f>
        <x:v>0</x:v>
      </x:c>
      <x:c r="R57" s="28" t="n">
        <x:f>IF(A57="","",0)</x:f>
        <x:v>0</x:v>
      </x:c>
      <x:c r="S57" s="28" t="n">
        <x:f>IF(A57="","",0)</x:f>
        <x:v>0</x:v>
      </x:c>
      <x:c r="T57" s="28" t="n">
        <x:f>IF(A57="","",0)</x:f>
        <x:v>0</x:v>
      </x:c>
    </x:row>
    <x:row r="58" ht="22" customHeight="1">
      <x:c r="A58" s="2" t="n">
        <x:f>IF(COUNTA('Input'!A58:D58)=0,"",ROW()-6)</x:f>
        <x:v>52</x:v>
      </x:c>
      <x:c r="B58" s="2" t="str">
        <x:f>IF(ISBLANK('Input'!A58),"",'Input'!A58)</x:f>
        <x:v>JOB-004</x:v>
      </x:c>
      <x:c r="C58" s="2" t="str">
        <x:f>IF(ISBLANK('Input'!B58),"",'Input'!B58)</x:f>
        <x:v>Sample customer 4</x:v>
      </x:c>
      <x:c r="D58" s="2" t="str">
        <x:f>IF(ISBLANK('Input'!C58),"",'Input'!C58)</x:f>
        <x:v>completed</x:v>
      </x:c>
      <x:c r="E58" s="21" t="n">
        <x:f>IF(ISBLANK('Input'!D58),"",'Input'!D58)</x:f>
        <x:v>100</x:v>
      </x:c>
      <x:c r="F58" s="2" t="n">
        <x:f>IF(A58="","",SUM(K58:T58))</x:f>
        <x:v>2</x:v>
      </x:c>
      <x:c r="G58" s="2" t="str">
        <x:f>IF(A58="","",IF(F58&gt;1,"Exact duplicate",IF(B58="","Missing job ID",IF(C58="","Missing customer",IF(NOT(OR(EXACT(D58,"completed"),EXACT(D58,"cancelled"))),"Missing or invalid status",IF(NOT(ISNUMBER(E58)),"Missing or invalid amount",IF(E58&lt;0,"Missing or invalid amount","")))))))</x:f>
        <x:v>Exact duplicate</x:v>
      </x:c>
      <x:c r="H58" s="2" t="str">
        <x:f>IF(A58="","",IF(F58&gt;1,"Duplicate",IF(G58&lt;&gt;"","Exception",IF(EXACT(D58,"completed"),"Completed","Cancelled"))))</x:f>
        <x:v>Duplicate</x:v>
      </x:c>
      <x:c r="I58" s="21" t="n">
        <x:f>IF(A58="","",IF(H58="Completed",E58,0))</x:f>
        <x:v>0</x:v>
      </x:c>
      <x:c r="K58" s="28" t="n">
        <x:f>IF(A58="","",SUM(IF(AND(EXACT(B58,B7),EXACT(C58,C7),EXACT(D58,D7),EXACT(E58,E7),ISNUMBER(E58)=ISNUMBER(E7)),1,0),IF(AND(EXACT(B58,B8),EXACT(C58,C8),EXACT(D58,D8),EXACT(E58,E8),ISNUMBER(E58)=ISNUMBER(E8)),1,0),IF(AND(EXACT(B58,B9),EXACT(C58,C9),EXACT(D58,D9),EXACT(E58,E9),ISNUMBER(E58)=ISNUMBER(E9)),1,0),IF(AND(EXACT(B58,B10),EXACT(C58,C10),EXACT(D58,D10),EXACT(E58,E10),ISNUMBER(E58)=ISNUMBER(E10)),1,0),IF(AND(EXACT(B58,B11),EXACT(C58,C11),EXACT(D58,D11),EXACT(E58,E11),ISNUMBER(E58)=ISNUMBER(E11)),1,0),IF(AND(EXACT(B58,B12),EXACT(C58,C12),EXACT(D58,D12),EXACT(E58,E12),ISNUMBER(E58)=ISNUMBER(E12)),1,0),IF(AND(EXACT(B58,B13),EXACT(C58,C13),EXACT(D58,D13),EXACT(E58,E13),ISNUMBER(E58)=ISNUMBER(E13)),1,0),IF(AND(EXACT(B58,B14),EXACT(C58,C14),EXACT(D58,D14),EXACT(E58,E14),ISNUMBER(E58)=ISNUMBER(E14)),1,0),IF(AND(EXACT(B58,B15),EXACT(C58,C15),EXACT(D58,D15),EXACT(E58,E15),ISNUMBER(E58)=ISNUMBER(E15)),1,0),IF(AND(EXACT(B58,B16),EXACT(C58,C16),EXACT(D58,D16),EXACT(E58,E16),ISNUMBER(E58)=ISNUMBER(E16)),1,0),IF(AND(EXACT(B58,B17),EXACT(C58,C17),EXACT(D58,D17),EXACT(E58,E17),ISNUMBER(E58)=ISNUMBER(E17)),1,0),IF(AND(EXACT(B58,B18),EXACT(C58,C18),EXACT(D58,D18),EXACT(E58,E18),ISNUMBER(E58)=ISNUMBER(E18)),1,0),IF(AND(EXACT(B58,B19),EXACT(C58,C19),EXACT(D58,D19),EXACT(E58,E19),ISNUMBER(E58)=ISNUMBER(E19)),1,0),IF(AND(EXACT(B58,B20),EXACT(C58,C20),EXACT(D58,D20),EXACT(E58,E20),ISNUMBER(E58)=ISNUMBER(E20)),1,0),IF(AND(EXACT(B58,B21),EXACT(C58,C21),EXACT(D58,D21),EXACT(E58,E21),ISNUMBER(E58)=ISNUMBER(E21)),1,0),IF(AND(EXACT(B58,B22),EXACT(C58,C22),EXACT(D58,D22),EXACT(E58,E22),ISNUMBER(E58)=ISNUMBER(E22)),1,0),IF(AND(EXACT(B58,B23),EXACT(C58,C23),EXACT(D58,D23),EXACT(E58,E23),ISNUMBER(E58)=ISNUMBER(E23)),1,0),IF(AND(EXACT(B58,B24),EXACT(C58,C24),EXACT(D58,D24),EXACT(E58,E24),ISNUMBER(E58)=ISNUMBER(E24)),1,0),IF(AND(EXACT(B58,B25),EXACT(C58,C25),EXACT(D58,D25),EXACT(E58,E25),ISNUMBER(E58)=ISNUMBER(E25)),1,0),IF(AND(EXACT(B58,B26),EXACT(C58,C26),EXACT(D58,D26),EXACT(E58,E26),ISNUMBER(E58)=ISNUMBER(E26)),1,0)))</x:f>
        <x:v>1</x:v>
      </x:c>
      <x:c r="L58" s="28" t="n">
        <x:f>IF(A58="","",SUM(IF(AND(EXACT(B58,B27),EXACT(C58,C27),EXACT(D58,D27),EXACT(E58,E27),ISNUMBER(E58)=ISNUMBER(E27)),1,0),IF(AND(EXACT(B58,B28),EXACT(C58,C28),EXACT(D58,D28),EXACT(E58,E28),ISNUMBER(E58)=ISNUMBER(E28)),1,0),IF(AND(EXACT(B58,B29),EXACT(C58,C29),EXACT(D58,D29),EXACT(E58,E29),ISNUMBER(E58)=ISNUMBER(E29)),1,0),IF(AND(EXACT(B58,B30),EXACT(C58,C30),EXACT(D58,D30),EXACT(E58,E30),ISNUMBER(E58)=ISNUMBER(E30)),1,0),IF(AND(EXACT(B58,B31),EXACT(C58,C31),EXACT(D58,D31),EXACT(E58,E31),ISNUMBER(E58)=ISNUMBER(E31)),1,0),IF(AND(EXACT(B58,B32),EXACT(C58,C32),EXACT(D58,D32),EXACT(E58,E32),ISNUMBER(E58)=ISNUMBER(E32)),1,0),IF(AND(EXACT(B58,B33),EXACT(C58,C33),EXACT(D58,D33),EXACT(E58,E33),ISNUMBER(E58)=ISNUMBER(E33)),1,0),IF(AND(EXACT(B58,B34),EXACT(C58,C34),EXACT(D58,D34),EXACT(E58,E34),ISNUMBER(E58)=ISNUMBER(E34)),1,0),IF(AND(EXACT(B58,B35),EXACT(C58,C35),EXACT(D58,D35),EXACT(E58,E35),ISNUMBER(E58)=ISNUMBER(E35)),1,0),IF(AND(EXACT(B58,B36),EXACT(C58,C36),EXACT(D58,D36),EXACT(E58,E36),ISNUMBER(E58)=ISNUMBER(E36)),1,0),IF(AND(EXACT(B58,B37),EXACT(C58,C37),EXACT(D58,D37),EXACT(E58,E37),ISNUMBER(E58)=ISNUMBER(E37)),1,0),IF(AND(EXACT(B58,B38),EXACT(C58,C38),EXACT(D58,D38),EXACT(E58,E38),ISNUMBER(E58)=ISNUMBER(E38)),1,0),IF(AND(EXACT(B58,B39),EXACT(C58,C39),EXACT(D58,D39),EXACT(E58,E39),ISNUMBER(E58)=ISNUMBER(E39)),1,0),IF(AND(EXACT(B58,B40),EXACT(C58,C40),EXACT(D58,D40),EXACT(E58,E40),ISNUMBER(E58)=ISNUMBER(E40)),1,0),IF(AND(EXACT(B58,B41),EXACT(C58,C41),EXACT(D58,D41),EXACT(E58,E41),ISNUMBER(E58)=ISNUMBER(E41)),1,0),IF(AND(EXACT(B58,B42),EXACT(C58,C42),EXACT(D58,D42),EXACT(E58,E42),ISNUMBER(E58)=ISNUMBER(E42)),1,0),IF(AND(EXACT(B58,B43),EXACT(C58,C43),EXACT(D58,D43),EXACT(E58,E43),ISNUMBER(E58)=ISNUMBER(E43)),1,0),IF(AND(EXACT(B58,B44),EXACT(C58,C44),EXACT(D58,D44),EXACT(E58,E44),ISNUMBER(E58)=ISNUMBER(E44)),1,0),IF(AND(EXACT(B58,B45),EXACT(C58,C45),EXACT(D58,D45),EXACT(E58,E45),ISNUMBER(E58)=ISNUMBER(E45)),1,0),IF(AND(EXACT(B58,B46),EXACT(C58,C46),EXACT(D58,D46),EXACT(E58,E46),ISNUMBER(E58)=ISNUMBER(E46)),1,0)))</x:f>
        <x:v>0</x:v>
      </x:c>
      <x:c r="M58" s="28" t="n">
        <x:f>IF(A58="","",SUM(IF(AND(EXACT(B58,B47),EXACT(C58,C47),EXACT(D58,D47),EXACT(E58,E47),ISNUMBER(E58)=ISNUMBER(E47)),1,0),IF(AND(EXACT(B58,B48),EXACT(C58,C48),EXACT(D58,D48),EXACT(E58,E48),ISNUMBER(E58)=ISNUMBER(E48)),1,0),IF(AND(EXACT(B58,B49),EXACT(C58,C49),EXACT(D58,D49),EXACT(E58,E49),ISNUMBER(E58)=ISNUMBER(E49)),1,0),IF(AND(EXACT(B58,B50),EXACT(C58,C50),EXACT(D58,D50),EXACT(E58,E50),ISNUMBER(E58)=ISNUMBER(E50)),1,0),IF(AND(EXACT(B58,B51),EXACT(C58,C51),EXACT(D58,D51),EXACT(E58,E51),ISNUMBER(E58)=ISNUMBER(E51)),1,0),IF(AND(EXACT(B58,B52),EXACT(C58,C52),EXACT(D58,D52),EXACT(E58,E52),ISNUMBER(E58)=ISNUMBER(E52)),1,0),IF(AND(EXACT(B58,B53),EXACT(C58,C53),EXACT(D58,D53),EXACT(E58,E53),ISNUMBER(E58)=ISNUMBER(E53)),1,0),IF(AND(EXACT(B58,B54),EXACT(C58,C54),EXACT(D58,D54),EXACT(E58,E54),ISNUMBER(E58)=ISNUMBER(E54)),1,0),IF(AND(EXACT(B58,B55),EXACT(C58,C55),EXACT(D58,D55),EXACT(E58,E55),ISNUMBER(E58)=ISNUMBER(E55)),1,0),IF(AND(EXACT(B58,B56),EXACT(C58,C56),EXACT(D58,D56),EXACT(E58,E56),ISNUMBER(E58)=ISNUMBER(E56)),1,0),IF(AND(EXACT(B58,B57),EXACT(C58,C57),EXACT(D58,D57),EXACT(E58,E57),ISNUMBER(E58)=ISNUMBER(E57)),1,0),IF(AND(EXACT(B58,B58),EXACT(C58,C58),EXACT(D58,D58),EXACT(E58,E58),ISNUMBER(E58)=ISNUMBER(E58)),1,0)))</x:f>
        <x:v>1</x:v>
      </x:c>
      <x:c r="N58" s="28" t="n">
        <x:f>IF(A58="","",0)</x:f>
        <x:v>0</x:v>
      </x:c>
      <x:c r="O58" s="28" t="n">
        <x:f>IF(A58="","",0)</x:f>
        <x:v>0</x:v>
      </x:c>
      <x:c r="P58" s="28" t="n">
        <x:f>IF(A58="","",0)</x:f>
        <x:v>0</x:v>
      </x:c>
      <x:c r="Q58" s="28" t="n">
        <x:f>IF(A58="","",0)</x:f>
        <x:v>0</x:v>
      </x:c>
      <x:c r="R58" s="28" t="n">
        <x:f>IF(A58="","",0)</x:f>
        <x:v>0</x:v>
      </x:c>
      <x:c r="S58" s="28" t="n">
        <x:f>IF(A58="","",0)</x:f>
        <x:v>0</x:v>
      </x:c>
      <x:c r="T58" s="28" t="n">
        <x:f>IF(A58="","",0)</x:f>
        <x:v>0</x:v>
      </x:c>
    </x:row>
    <x:row r="59" ht="22" customHeight="1">
      <x:c r="A59" s="2" t="str">
        <x:f>IF(COUNTA('Input'!A59:D59)=0,"",ROW()-6)</x:f>
      </x:c>
      <x:c r="B59" s="2" t="str">
        <x:f>IF(ISBLANK('Input'!A59),"",'Input'!A59)</x:f>
      </x:c>
      <x:c r="C59" s="2" t="str">
        <x:f>IF(ISBLANK('Input'!B59),"",'Input'!B59)</x:f>
      </x:c>
      <x:c r="D59" s="2" t="str">
        <x:f>IF(ISBLANK('Input'!C59),"",'Input'!C59)</x:f>
      </x:c>
      <x:c r="E59" s="21" t="str">
        <x:f>IF(ISBLANK('Input'!D59),"",'Input'!D59)</x:f>
      </x:c>
      <x:c r="F59" s="2" t="str">
        <x:f>IF(A59="","",SUM(K59:T59))</x:f>
      </x:c>
      <x:c r="G59" s="2" t="str">
        <x:f>IF(A59="","",IF(F59&gt;1,"Exact duplicate",IF(B59="","Missing job ID",IF(C59="","Missing customer",IF(NOT(OR(EXACT(D59,"completed"),EXACT(D59,"cancelled"))),"Missing or invalid status",IF(NOT(ISNUMBER(E59)),"Missing or invalid amount",IF(E59&lt;0,"Missing or invalid amount","")))))))</x:f>
      </x:c>
      <x:c r="H59" s="2" t="str">
        <x:f>IF(A59="","",IF(F59&gt;1,"Duplicate",IF(G59&lt;&gt;"","Exception",IF(EXACT(D59,"completed"),"Completed","Cancelled"))))</x:f>
      </x:c>
      <x:c r="I59" s="21" t="str">
        <x:f>IF(A59="","",IF(H59="Completed",E59,0))</x:f>
      </x:c>
      <x:c r="K59" s="28" t="str">
        <x:f>IF(A59="","",SUM(IF(AND(EXACT(B59,B7),EXACT(C59,C7),EXACT(D59,D7),EXACT(E59,E7),ISNUMBER(E59)=ISNUMBER(E7)),1,0),IF(AND(EXACT(B59,B8),EXACT(C59,C8),EXACT(D59,D8),EXACT(E59,E8),ISNUMBER(E59)=ISNUMBER(E8)),1,0),IF(AND(EXACT(B59,B9),EXACT(C59,C9),EXACT(D59,D9),EXACT(E59,E9),ISNUMBER(E59)=ISNUMBER(E9)),1,0),IF(AND(EXACT(B59,B10),EXACT(C59,C10),EXACT(D59,D10),EXACT(E59,E10),ISNUMBER(E59)=ISNUMBER(E10)),1,0),IF(AND(EXACT(B59,B11),EXACT(C59,C11),EXACT(D59,D11),EXACT(E59,E11),ISNUMBER(E59)=ISNUMBER(E11)),1,0),IF(AND(EXACT(B59,B12),EXACT(C59,C12),EXACT(D59,D12),EXACT(E59,E12),ISNUMBER(E59)=ISNUMBER(E12)),1,0),IF(AND(EXACT(B59,B13),EXACT(C59,C13),EXACT(D59,D13),EXACT(E59,E13),ISNUMBER(E59)=ISNUMBER(E13)),1,0),IF(AND(EXACT(B59,B14),EXACT(C59,C14),EXACT(D59,D14),EXACT(E59,E14),ISNUMBER(E59)=ISNUMBER(E14)),1,0),IF(AND(EXACT(B59,B15),EXACT(C59,C15),EXACT(D59,D15),EXACT(E59,E15),ISNUMBER(E59)=ISNUMBER(E15)),1,0),IF(AND(EXACT(B59,B16),EXACT(C59,C16),EXACT(D59,D16),EXACT(E59,E16),ISNUMBER(E59)=ISNUMBER(E16)),1,0),IF(AND(EXACT(B59,B17),EXACT(C59,C17),EXACT(D59,D17),EXACT(E59,E17),ISNUMBER(E59)=ISNUMBER(E17)),1,0),IF(AND(EXACT(B59,B18),EXACT(C59,C18),EXACT(D59,D18),EXACT(E59,E18),ISNUMBER(E59)=ISNUMBER(E18)),1,0),IF(AND(EXACT(B59,B19),EXACT(C59,C19),EXACT(D59,D19),EXACT(E59,E19),ISNUMBER(E59)=ISNUMBER(E19)),1,0),IF(AND(EXACT(B59,B20),EXACT(C59,C20),EXACT(D59,D20),EXACT(E59,E20),ISNUMBER(E59)=ISNUMBER(E20)),1,0),IF(AND(EXACT(B59,B21),EXACT(C59,C21),EXACT(D59,D21),EXACT(E59,E21),ISNUMBER(E59)=ISNUMBER(E21)),1,0),IF(AND(EXACT(B59,B22),EXACT(C59,C22),EXACT(D59,D22),EXACT(E59,E22),ISNUMBER(E59)=ISNUMBER(E22)),1,0),IF(AND(EXACT(B59,B23),EXACT(C59,C23),EXACT(D59,D23),EXACT(E59,E23),ISNUMBER(E59)=ISNUMBER(E23)),1,0),IF(AND(EXACT(B59,B24),EXACT(C59,C24),EXACT(D59,D24),EXACT(E59,E24),ISNUMBER(E59)=ISNUMBER(E24)),1,0),IF(AND(EXACT(B59,B25),EXACT(C59,C25),EXACT(D59,D25),EXACT(E59,E25),ISNUMBER(E59)=ISNUMBER(E25)),1,0),IF(AND(EXACT(B59,B26),EXACT(C59,C26),EXACT(D59,D26),EXACT(E59,E26),ISNUMBER(E59)=ISNUMBER(E26)),1,0)))</x:f>
      </x:c>
      <x:c r="L59" s="28" t="str">
        <x:f>IF(A59="","",SUM(IF(AND(EXACT(B59,B27),EXACT(C59,C27),EXACT(D59,D27),EXACT(E59,E27),ISNUMBER(E59)=ISNUMBER(E27)),1,0),IF(AND(EXACT(B59,B28),EXACT(C59,C28),EXACT(D59,D28),EXACT(E59,E28),ISNUMBER(E59)=ISNUMBER(E28)),1,0),IF(AND(EXACT(B59,B29),EXACT(C59,C29),EXACT(D59,D29),EXACT(E59,E29),ISNUMBER(E59)=ISNUMBER(E29)),1,0),IF(AND(EXACT(B59,B30),EXACT(C59,C30),EXACT(D59,D30),EXACT(E59,E30),ISNUMBER(E59)=ISNUMBER(E30)),1,0),IF(AND(EXACT(B59,B31),EXACT(C59,C31),EXACT(D59,D31),EXACT(E59,E31),ISNUMBER(E59)=ISNUMBER(E31)),1,0),IF(AND(EXACT(B59,B32),EXACT(C59,C32),EXACT(D59,D32),EXACT(E59,E32),ISNUMBER(E59)=ISNUMBER(E32)),1,0),IF(AND(EXACT(B59,B33),EXACT(C59,C33),EXACT(D59,D33),EXACT(E59,E33),ISNUMBER(E59)=ISNUMBER(E33)),1,0),IF(AND(EXACT(B59,B34),EXACT(C59,C34),EXACT(D59,D34),EXACT(E59,E34),ISNUMBER(E59)=ISNUMBER(E34)),1,0),IF(AND(EXACT(B59,B35),EXACT(C59,C35),EXACT(D59,D35),EXACT(E59,E35),ISNUMBER(E59)=ISNUMBER(E35)),1,0),IF(AND(EXACT(B59,B36),EXACT(C59,C36),EXACT(D59,D36),EXACT(E59,E36),ISNUMBER(E59)=ISNUMBER(E36)),1,0),IF(AND(EXACT(B59,B37),EXACT(C59,C37),EXACT(D59,D37),EXACT(E59,E37),ISNUMBER(E59)=ISNUMBER(E37)),1,0),IF(AND(EXACT(B59,B38),EXACT(C59,C38),EXACT(D59,D38),EXACT(E59,E38),ISNUMBER(E59)=ISNUMBER(E38)),1,0),IF(AND(EXACT(B59,B39),EXACT(C59,C39),EXACT(D59,D39),EXACT(E59,E39),ISNUMBER(E59)=ISNUMBER(E39)),1,0),IF(AND(EXACT(B59,B40),EXACT(C59,C40),EXACT(D59,D40),EXACT(E59,E40),ISNUMBER(E59)=ISNUMBER(E40)),1,0),IF(AND(EXACT(B59,B41),EXACT(C59,C41),EXACT(D59,D41),EXACT(E59,E41),ISNUMBER(E59)=ISNUMBER(E41)),1,0),IF(AND(EXACT(B59,B42),EXACT(C59,C42),EXACT(D59,D42),EXACT(E59,E42),ISNUMBER(E59)=ISNUMBER(E42)),1,0),IF(AND(EXACT(B59,B43),EXACT(C59,C43),EXACT(D59,D43),EXACT(E59,E43),ISNUMBER(E59)=ISNUMBER(E43)),1,0),IF(AND(EXACT(B59,B44),EXACT(C59,C44),EXACT(D59,D44),EXACT(E59,E44),ISNUMBER(E59)=ISNUMBER(E44)),1,0),IF(AND(EXACT(B59,B45),EXACT(C59,C45),EXACT(D59,D45),EXACT(E59,E45),ISNUMBER(E59)=ISNUMBER(E45)),1,0),IF(AND(EXACT(B59,B46),EXACT(C59,C46),EXACT(D59,D46),EXACT(E59,E46),ISNUMBER(E59)=ISNUMBER(E46)),1,0)))</x:f>
      </x:c>
      <x:c r="M59" s="28" t="str">
        <x:f>IF(A59="","",SUM(IF(AND(EXACT(B59,B47),EXACT(C59,C47),EXACT(D59,D47),EXACT(E59,E47),ISNUMBER(E59)=ISNUMBER(E47)),1,0),IF(AND(EXACT(B59,B48),EXACT(C59,C48),EXACT(D59,D48),EXACT(E59,E48),ISNUMBER(E59)=ISNUMBER(E48)),1,0),IF(AND(EXACT(B59,B49),EXACT(C59,C49),EXACT(D59,D49),EXACT(E59,E49),ISNUMBER(E59)=ISNUMBER(E49)),1,0),IF(AND(EXACT(B59,B50),EXACT(C59,C50),EXACT(D59,D50),EXACT(E59,E50),ISNUMBER(E59)=ISNUMBER(E50)),1,0),IF(AND(EXACT(B59,B51),EXACT(C59,C51),EXACT(D59,D51),EXACT(E59,E51),ISNUMBER(E59)=ISNUMBER(E51)),1,0),IF(AND(EXACT(B59,B52),EXACT(C59,C52),EXACT(D59,D52),EXACT(E59,E52),ISNUMBER(E59)=ISNUMBER(E52)),1,0),IF(AND(EXACT(B59,B53),EXACT(C59,C53),EXACT(D59,D53),EXACT(E59,E53),ISNUMBER(E59)=ISNUMBER(E53)),1,0),IF(AND(EXACT(B59,B54),EXACT(C59,C54),EXACT(D59,D54),EXACT(E59,E54),ISNUMBER(E59)=ISNUMBER(E54)),1,0),IF(AND(EXACT(B59,B55),EXACT(C59,C55),EXACT(D59,D55),EXACT(E59,E55),ISNUMBER(E59)=ISNUMBER(E55)),1,0),IF(AND(EXACT(B59,B56),EXACT(C59,C56),EXACT(D59,D56),EXACT(E59,E56),ISNUMBER(E59)=ISNUMBER(E56)),1,0),IF(AND(EXACT(B59,B57),EXACT(C59,C57),EXACT(D59,D57),EXACT(E59,E57),ISNUMBER(E59)=ISNUMBER(E57)),1,0),IF(AND(EXACT(B59,B58),EXACT(C59,C58),EXACT(D59,D58),EXACT(E59,E58),ISNUMBER(E59)=ISNUMBER(E58)),1,0),IF(AND(EXACT(B59,B59),EXACT(C59,C59),EXACT(D59,D59),EXACT(E59,E59),ISNUMBER(E59)=ISNUMBER(E59)),1,0)))</x:f>
      </x:c>
      <x:c r="N59" s="28" t="str">
        <x:f>IF(A59="","",0)</x:f>
      </x:c>
      <x:c r="O59" s="28" t="str">
        <x:f>IF(A59="","",0)</x:f>
      </x:c>
      <x:c r="P59" s="28" t="str">
        <x:f>IF(A59="","",0)</x:f>
      </x:c>
      <x:c r="Q59" s="28" t="str">
        <x:f>IF(A59="","",0)</x:f>
      </x:c>
      <x:c r="R59" s="28" t="str">
        <x:f>IF(A59="","",0)</x:f>
      </x:c>
      <x:c r="S59" s="28" t="str">
        <x:f>IF(A59="","",0)</x:f>
      </x:c>
      <x:c r="T59" s="28" t="str">
        <x:f>IF(A59="","",0)</x:f>
      </x:c>
    </x:row>
    <x:row r="60" ht="22" customHeight="1">
      <x:c r="A60" s="2" t="str">
        <x:f>IF(COUNTA('Input'!A60:D60)=0,"",ROW()-6)</x:f>
      </x:c>
      <x:c r="B60" s="2" t="str">
        <x:f>IF(ISBLANK('Input'!A60),"",'Input'!A60)</x:f>
      </x:c>
      <x:c r="C60" s="2" t="str">
        <x:f>IF(ISBLANK('Input'!B60),"",'Input'!B60)</x:f>
      </x:c>
      <x:c r="D60" s="2" t="str">
        <x:f>IF(ISBLANK('Input'!C60),"",'Input'!C60)</x:f>
      </x:c>
      <x:c r="E60" s="21" t="str">
        <x:f>IF(ISBLANK('Input'!D60),"",'Input'!D60)</x:f>
      </x:c>
      <x:c r="F60" s="2" t="str">
        <x:f>IF(A60="","",SUM(K60:T60))</x:f>
      </x:c>
      <x:c r="G60" s="2" t="str">
        <x:f>IF(A60="","",IF(F60&gt;1,"Exact duplicate",IF(B60="","Missing job ID",IF(C60="","Missing customer",IF(NOT(OR(EXACT(D60,"completed"),EXACT(D60,"cancelled"))),"Missing or invalid status",IF(NOT(ISNUMBER(E60)),"Missing or invalid amount",IF(E60&lt;0,"Missing or invalid amount","")))))))</x:f>
      </x:c>
      <x:c r="H60" s="2" t="str">
        <x:f>IF(A60="","",IF(F60&gt;1,"Duplicate",IF(G60&lt;&gt;"","Exception",IF(EXACT(D60,"completed"),"Completed","Cancelled"))))</x:f>
      </x:c>
      <x:c r="I60" s="21" t="str">
        <x:f>IF(A60="","",IF(H60="Completed",E60,0))</x:f>
      </x:c>
      <x:c r="K60" s="28" t="str">
        <x:f>IF(A60="","",SUM(IF(AND(EXACT(B60,B7),EXACT(C60,C7),EXACT(D60,D7),EXACT(E60,E7),ISNUMBER(E60)=ISNUMBER(E7)),1,0),IF(AND(EXACT(B60,B8),EXACT(C60,C8),EXACT(D60,D8),EXACT(E60,E8),ISNUMBER(E60)=ISNUMBER(E8)),1,0),IF(AND(EXACT(B60,B9),EXACT(C60,C9),EXACT(D60,D9),EXACT(E60,E9),ISNUMBER(E60)=ISNUMBER(E9)),1,0),IF(AND(EXACT(B60,B10),EXACT(C60,C10),EXACT(D60,D10),EXACT(E60,E10),ISNUMBER(E60)=ISNUMBER(E10)),1,0),IF(AND(EXACT(B60,B11),EXACT(C60,C11),EXACT(D60,D11),EXACT(E60,E11),ISNUMBER(E60)=ISNUMBER(E11)),1,0),IF(AND(EXACT(B60,B12),EXACT(C60,C12),EXACT(D60,D12),EXACT(E60,E12),ISNUMBER(E60)=ISNUMBER(E12)),1,0),IF(AND(EXACT(B60,B13),EXACT(C60,C13),EXACT(D60,D13),EXACT(E60,E13),ISNUMBER(E60)=ISNUMBER(E13)),1,0),IF(AND(EXACT(B60,B14),EXACT(C60,C14),EXACT(D60,D14),EXACT(E60,E14),ISNUMBER(E60)=ISNUMBER(E14)),1,0),IF(AND(EXACT(B60,B15),EXACT(C60,C15),EXACT(D60,D15),EXACT(E60,E15),ISNUMBER(E60)=ISNUMBER(E15)),1,0),IF(AND(EXACT(B60,B16),EXACT(C60,C16),EXACT(D60,D16),EXACT(E60,E16),ISNUMBER(E60)=ISNUMBER(E16)),1,0),IF(AND(EXACT(B60,B17),EXACT(C60,C17),EXACT(D60,D17),EXACT(E60,E17),ISNUMBER(E60)=ISNUMBER(E17)),1,0),IF(AND(EXACT(B60,B18),EXACT(C60,C18),EXACT(D60,D18),EXACT(E60,E18),ISNUMBER(E60)=ISNUMBER(E18)),1,0),IF(AND(EXACT(B60,B19),EXACT(C60,C19),EXACT(D60,D19),EXACT(E60,E19),ISNUMBER(E60)=ISNUMBER(E19)),1,0),IF(AND(EXACT(B60,B20),EXACT(C60,C20),EXACT(D60,D20),EXACT(E60,E20),ISNUMBER(E60)=ISNUMBER(E20)),1,0),IF(AND(EXACT(B60,B21),EXACT(C60,C21),EXACT(D60,D21),EXACT(E60,E21),ISNUMBER(E60)=ISNUMBER(E21)),1,0),IF(AND(EXACT(B60,B22),EXACT(C60,C22),EXACT(D60,D22),EXACT(E60,E22),ISNUMBER(E60)=ISNUMBER(E22)),1,0),IF(AND(EXACT(B60,B23),EXACT(C60,C23),EXACT(D60,D23),EXACT(E60,E23),ISNUMBER(E60)=ISNUMBER(E23)),1,0),IF(AND(EXACT(B60,B24),EXACT(C60,C24),EXACT(D60,D24),EXACT(E60,E24),ISNUMBER(E60)=ISNUMBER(E24)),1,0),IF(AND(EXACT(B60,B25),EXACT(C60,C25),EXACT(D60,D25),EXACT(E60,E25),ISNUMBER(E60)=ISNUMBER(E25)),1,0),IF(AND(EXACT(B60,B26),EXACT(C60,C26),EXACT(D60,D26),EXACT(E60,E26),ISNUMBER(E60)=ISNUMBER(E26)),1,0)))</x:f>
      </x:c>
      <x:c r="L60" s="28" t="str">
        <x:f>IF(A60="","",SUM(IF(AND(EXACT(B60,B27),EXACT(C60,C27),EXACT(D60,D27),EXACT(E60,E27),ISNUMBER(E60)=ISNUMBER(E27)),1,0),IF(AND(EXACT(B60,B28),EXACT(C60,C28),EXACT(D60,D28),EXACT(E60,E28),ISNUMBER(E60)=ISNUMBER(E28)),1,0),IF(AND(EXACT(B60,B29),EXACT(C60,C29),EXACT(D60,D29),EXACT(E60,E29),ISNUMBER(E60)=ISNUMBER(E29)),1,0),IF(AND(EXACT(B60,B30),EXACT(C60,C30),EXACT(D60,D30),EXACT(E60,E30),ISNUMBER(E60)=ISNUMBER(E30)),1,0),IF(AND(EXACT(B60,B31),EXACT(C60,C31),EXACT(D60,D31),EXACT(E60,E31),ISNUMBER(E60)=ISNUMBER(E31)),1,0),IF(AND(EXACT(B60,B32),EXACT(C60,C32),EXACT(D60,D32),EXACT(E60,E32),ISNUMBER(E60)=ISNUMBER(E32)),1,0),IF(AND(EXACT(B60,B33),EXACT(C60,C33),EXACT(D60,D33),EXACT(E60,E33),ISNUMBER(E60)=ISNUMBER(E33)),1,0),IF(AND(EXACT(B60,B34),EXACT(C60,C34),EXACT(D60,D34),EXACT(E60,E34),ISNUMBER(E60)=ISNUMBER(E34)),1,0),IF(AND(EXACT(B60,B35),EXACT(C60,C35),EXACT(D60,D35),EXACT(E60,E35),ISNUMBER(E60)=ISNUMBER(E35)),1,0),IF(AND(EXACT(B60,B36),EXACT(C60,C36),EXACT(D60,D36),EXACT(E60,E36),ISNUMBER(E60)=ISNUMBER(E36)),1,0),IF(AND(EXACT(B60,B37),EXACT(C60,C37),EXACT(D60,D37),EXACT(E60,E37),ISNUMBER(E60)=ISNUMBER(E37)),1,0),IF(AND(EXACT(B60,B38),EXACT(C60,C38),EXACT(D60,D38),EXACT(E60,E38),ISNUMBER(E60)=ISNUMBER(E38)),1,0),IF(AND(EXACT(B60,B39),EXACT(C60,C39),EXACT(D60,D39),EXACT(E60,E39),ISNUMBER(E60)=ISNUMBER(E39)),1,0),IF(AND(EXACT(B60,B40),EXACT(C60,C40),EXACT(D60,D40),EXACT(E60,E40),ISNUMBER(E60)=ISNUMBER(E40)),1,0),IF(AND(EXACT(B60,B41),EXACT(C60,C41),EXACT(D60,D41),EXACT(E60,E41),ISNUMBER(E60)=ISNUMBER(E41)),1,0),IF(AND(EXACT(B60,B42),EXACT(C60,C42),EXACT(D60,D42),EXACT(E60,E42),ISNUMBER(E60)=ISNUMBER(E42)),1,0),IF(AND(EXACT(B60,B43),EXACT(C60,C43),EXACT(D60,D43),EXACT(E60,E43),ISNUMBER(E60)=ISNUMBER(E43)),1,0),IF(AND(EXACT(B60,B44),EXACT(C60,C44),EXACT(D60,D44),EXACT(E60,E44),ISNUMBER(E60)=ISNUMBER(E44)),1,0),IF(AND(EXACT(B60,B45),EXACT(C60,C45),EXACT(D60,D45),EXACT(E60,E45),ISNUMBER(E60)=ISNUMBER(E45)),1,0),IF(AND(EXACT(B60,B46),EXACT(C60,C46),EXACT(D60,D46),EXACT(E60,E46),ISNUMBER(E60)=ISNUMBER(E46)),1,0)))</x:f>
      </x:c>
      <x:c r="M60" s="28" t="str">
        <x:f>IF(A60="","",SUM(IF(AND(EXACT(B60,B47),EXACT(C60,C47),EXACT(D60,D47),EXACT(E60,E47),ISNUMBER(E60)=ISNUMBER(E47)),1,0),IF(AND(EXACT(B60,B48),EXACT(C60,C48),EXACT(D60,D48),EXACT(E60,E48),ISNUMBER(E60)=ISNUMBER(E48)),1,0),IF(AND(EXACT(B60,B49),EXACT(C60,C49),EXACT(D60,D49),EXACT(E60,E49),ISNUMBER(E60)=ISNUMBER(E49)),1,0),IF(AND(EXACT(B60,B50),EXACT(C60,C50),EXACT(D60,D50),EXACT(E60,E50),ISNUMBER(E60)=ISNUMBER(E50)),1,0),IF(AND(EXACT(B60,B51),EXACT(C60,C51),EXACT(D60,D51),EXACT(E60,E51),ISNUMBER(E60)=ISNUMBER(E51)),1,0),IF(AND(EXACT(B60,B52),EXACT(C60,C52),EXACT(D60,D52),EXACT(E60,E52),ISNUMBER(E60)=ISNUMBER(E52)),1,0),IF(AND(EXACT(B60,B53),EXACT(C60,C53),EXACT(D60,D53),EXACT(E60,E53),ISNUMBER(E60)=ISNUMBER(E53)),1,0),IF(AND(EXACT(B60,B54),EXACT(C60,C54),EXACT(D60,D54),EXACT(E60,E54),ISNUMBER(E60)=ISNUMBER(E54)),1,0),IF(AND(EXACT(B60,B55),EXACT(C60,C55),EXACT(D60,D55),EXACT(E60,E55),ISNUMBER(E60)=ISNUMBER(E55)),1,0),IF(AND(EXACT(B60,B56),EXACT(C60,C56),EXACT(D60,D56),EXACT(E60,E56),ISNUMBER(E60)=ISNUMBER(E56)),1,0),IF(AND(EXACT(B60,B57),EXACT(C60,C57),EXACT(D60,D57),EXACT(E60,E57),ISNUMBER(E60)=ISNUMBER(E57)),1,0),IF(AND(EXACT(B60,B58),EXACT(C60,C58),EXACT(D60,D58),EXACT(E60,E58),ISNUMBER(E60)=ISNUMBER(E58)),1,0),IF(AND(EXACT(B60,B59),EXACT(C60,C59),EXACT(D60,D59),EXACT(E60,E59),ISNUMBER(E60)=ISNUMBER(E59)),1,0),IF(AND(EXACT(B60,B60),EXACT(C60,C60),EXACT(D60,D60),EXACT(E60,E60),ISNUMBER(E60)=ISNUMBER(E60)),1,0)))</x:f>
      </x:c>
      <x:c r="N60" s="28" t="str">
        <x:f>IF(A60="","",0)</x:f>
      </x:c>
      <x:c r="O60" s="28" t="str">
        <x:f>IF(A60="","",0)</x:f>
      </x:c>
      <x:c r="P60" s="28" t="str">
        <x:f>IF(A60="","",0)</x:f>
      </x:c>
      <x:c r="Q60" s="28" t="str">
        <x:f>IF(A60="","",0)</x:f>
      </x:c>
      <x:c r="R60" s="28" t="str">
        <x:f>IF(A60="","",0)</x:f>
      </x:c>
      <x:c r="S60" s="28" t="str">
        <x:f>IF(A60="","",0)</x:f>
      </x:c>
      <x:c r="T60" s="28" t="str">
        <x:f>IF(A60="","",0)</x:f>
      </x:c>
    </x:row>
    <x:row r="61" ht="22" customHeight="1">
      <x:c r="A61" s="2" t="str">
        <x:f>IF(COUNTA('Input'!A61:D61)=0,"",ROW()-6)</x:f>
      </x:c>
      <x:c r="B61" s="2" t="str">
        <x:f>IF(ISBLANK('Input'!A61),"",'Input'!A61)</x:f>
      </x:c>
      <x:c r="C61" s="2" t="str">
        <x:f>IF(ISBLANK('Input'!B61),"",'Input'!B61)</x:f>
      </x:c>
      <x:c r="D61" s="2" t="str">
        <x:f>IF(ISBLANK('Input'!C61),"",'Input'!C61)</x:f>
      </x:c>
      <x:c r="E61" s="21" t="str">
        <x:f>IF(ISBLANK('Input'!D61),"",'Input'!D61)</x:f>
      </x:c>
      <x:c r="F61" s="2" t="str">
        <x:f>IF(A61="","",SUM(K61:T61))</x:f>
      </x:c>
      <x:c r="G61" s="2" t="str">
        <x:f>IF(A61="","",IF(F61&gt;1,"Exact duplicate",IF(B61="","Missing job ID",IF(C61="","Missing customer",IF(NOT(OR(EXACT(D61,"completed"),EXACT(D61,"cancelled"))),"Missing or invalid status",IF(NOT(ISNUMBER(E61)),"Missing or invalid amount",IF(E61&lt;0,"Missing or invalid amount","")))))))</x:f>
      </x:c>
      <x:c r="H61" s="2" t="str">
        <x:f>IF(A61="","",IF(F61&gt;1,"Duplicate",IF(G61&lt;&gt;"","Exception",IF(EXACT(D61,"completed"),"Completed","Cancelled"))))</x:f>
      </x:c>
      <x:c r="I61" s="21" t="str">
        <x:f>IF(A61="","",IF(H61="Completed",E61,0))</x:f>
      </x:c>
      <x:c r="K61" s="28" t="str">
        <x:f>IF(A61="","",SUM(IF(AND(EXACT(B61,B7),EXACT(C61,C7),EXACT(D61,D7),EXACT(E61,E7),ISNUMBER(E61)=ISNUMBER(E7)),1,0),IF(AND(EXACT(B61,B8),EXACT(C61,C8),EXACT(D61,D8),EXACT(E61,E8),ISNUMBER(E61)=ISNUMBER(E8)),1,0),IF(AND(EXACT(B61,B9),EXACT(C61,C9),EXACT(D61,D9),EXACT(E61,E9),ISNUMBER(E61)=ISNUMBER(E9)),1,0),IF(AND(EXACT(B61,B10),EXACT(C61,C10),EXACT(D61,D10),EXACT(E61,E10),ISNUMBER(E61)=ISNUMBER(E10)),1,0),IF(AND(EXACT(B61,B11),EXACT(C61,C11),EXACT(D61,D11),EXACT(E61,E11),ISNUMBER(E61)=ISNUMBER(E11)),1,0),IF(AND(EXACT(B61,B12),EXACT(C61,C12),EXACT(D61,D12),EXACT(E61,E12),ISNUMBER(E61)=ISNUMBER(E12)),1,0),IF(AND(EXACT(B61,B13),EXACT(C61,C13),EXACT(D61,D13),EXACT(E61,E13),ISNUMBER(E61)=ISNUMBER(E13)),1,0),IF(AND(EXACT(B61,B14),EXACT(C61,C14),EXACT(D61,D14),EXACT(E61,E14),ISNUMBER(E61)=ISNUMBER(E14)),1,0),IF(AND(EXACT(B61,B15),EXACT(C61,C15),EXACT(D61,D15),EXACT(E61,E15),ISNUMBER(E61)=ISNUMBER(E15)),1,0),IF(AND(EXACT(B61,B16),EXACT(C61,C16),EXACT(D61,D16),EXACT(E61,E16),ISNUMBER(E61)=ISNUMBER(E16)),1,0),IF(AND(EXACT(B61,B17),EXACT(C61,C17),EXACT(D61,D17),EXACT(E61,E17),ISNUMBER(E61)=ISNUMBER(E17)),1,0),IF(AND(EXACT(B61,B18),EXACT(C61,C18),EXACT(D61,D18),EXACT(E61,E18),ISNUMBER(E61)=ISNUMBER(E18)),1,0),IF(AND(EXACT(B61,B19),EXACT(C61,C19),EXACT(D61,D19),EXACT(E61,E19),ISNUMBER(E61)=ISNUMBER(E19)),1,0),IF(AND(EXACT(B61,B20),EXACT(C61,C20),EXACT(D61,D20),EXACT(E61,E20),ISNUMBER(E61)=ISNUMBER(E20)),1,0),IF(AND(EXACT(B61,B21),EXACT(C61,C21),EXACT(D61,D21),EXACT(E61,E21),ISNUMBER(E61)=ISNUMBER(E21)),1,0),IF(AND(EXACT(B61,B22),EXACT(C61,C22),EXACT(D61,D22),EXACT(E61,E22),ISNUMBER(E61)=ISNUMBER(E22)),1,0),IF(AND(EXACT(B61,B23),EXACT(C61,C23),EXACT(D61,D23),EXACT(E61,E23),ISNUMBER(E61)=ISNUMBER(E23)),1,0),IF(AND(EXACT(B61,B24),EXACT(C61,C24),EXACT(D61,D24),EXACT(E61,E24),ISNUMBER(E61)=ISNUMBER(E24)),1,0),IF(AND(EXACT(B61,B25),EXACT(C61,C25),EXACT(D61,D25),EXACT(E61,E25),ISNUMBER(E61)=ISNUMBER(E25)),1,0),IF(AND(EXACT(B61,B26),EXACT(C61,C26),EXACT(D61,D26),EXACT(E61,E26),ISNUMBER(E61)=ISNUMBER(E26)),1,0)))</x:f>
      </x:c>
      <x:c r="L61" s="28" t="str">
        <x:f>IF(A61="","",SUM(IF(AND(EXACT(B61,B27),EXACT(C61,C27),EXACT(D61,D27),EXACT(E61,E27),ISNUMBER(E61)=ISNUMBER(E27)),1,0),IF(AND(EXACT(B61,B28),EXACT(C61,C28),EXACT(D61,D28),EXACT(E61,E28),ISNUMBER(E61)=ISNUMBER(E28)),1,0),IF(AND(EXACT(B61,B29),EXACT(C61,C29),EXACT(D61,D29),EXACT(E61,E29),ISNUMBER(E61)=ISNUMBER(E29)),1,0),IF(AND(EXACT(B61,B30),EXACT(C61,C30),EXACT(D61,D30),EXACT(E61,E30),ISNUMBER(E61)=ISNUMBER(E30)),1,0),IF(AND(EXACT(B61,B31),EXACT(C61,C31),EXACT(D61,D31),EXACT(E61,E31),ISNUMBER(E61)=ISNUMBER(E31)),1,0),IF(AND(EXACT(B61,B32),EXACT(C61,C32),EXACT(D61,D32),EXACT(E61,E32),ISNUMBER(E61)=ISNUMBER(E32)),1,0),IF(AND(EXACT(B61,B33),EXACT(C61,C33),EXACT(D61,D33),EXACT(E61,E33),ISNUMBER(E61)=ISNUMBER(E33)),1,0),IF(AND(EXACT(B61,B34),EXACT(C61,C34),EXACT(D61,D34),EXACT(E61,E34),ISNUMBER(E61)=ISNUMBER(E34)),1,0),IF(AND(EXACT(B61,B35),EXACT(C61,C35),EXACT(D61,D35),EXACT(E61,E35),ISNUMBER(E61)=ISNUMBER(E35)),1,0),IF(AND(EXACT(B61,B36),EXACT(C61,C36),EXACT(D61,D36),EXACT(E61,E36),ISNUMBER(E61)=ISNUMBER(E36)),1,0),IF(AND(EXACT(B61,B37),EXACT(C61,C37),EXACT(D61,D37),EXACT(E61,E37),ISNUMBER(E61)=ISNUMBER(E37)),1,0),IF(AND(EXACT(B61,B38),EXACT(C61,C38),EXACT(D61,D38),EXACT(E61,E38),ISNUMBER(E61)=ISNUMBER(E38)),1,0),IF(AND(EXACT(B61,B39),EXACT(C61,C39),EXACT(D61,D39),EXACT(E61,E39),ISNUMBER(E61)=ISNUMBER(E39)),1,0),IF(AND(EXACT(B61,B40),EXACT(C61,C40),EXACT(D61,D40),EXACT(E61,E40),ISNUMBER(E61)=ISNUMBER(E40)),1,0),IF(AND(EXACT(B61,B41),EXACT(C61,C41),EXACT(D61,D41),EXACT(E61,E41),ISNUMBER(E61)=ISNUMBER(E41)),1,0),IF(AND(EXACT(B61,B42),EXACT(C61,C42),EXACT(D61,D42),EXACT(E61,E42),ISNUMBER(E61)=ISNUMBER(E42)),1,0),IF(AND(EXACT(B61,B43),EXACT(C61,C43),EXACT(D61,D43),EXACT(E61,E43),ISNUMBER(E61)=ISNUMBER(E43)),1,0),IF(AND(EXACT(B61,B44),EXACT(C61,C44),EXACT(D61,D44),EXACT(E61,E44),ISNUMBER(E61)=ISNUMBER(E44)),1,0),IF(AND(EXACT(B61,B45),EXACT(C61,C45),EXACT(D61,D45),EXACT(E61,E45),ISNUMBER(E61)=ISNUMBER(E45)),1,0),IF(AND(EXACT(B61,B46),EXACT(C61,C46),EXACT(D61,D46),EXACT(E61,E46),ISNUMBER(E61)=ISNUMBER(E46)),1,0)))</x:f>
      </x:c>
      <x:c r="M61" s="28" t="str">
        <x:f>IF(A61="","",SUM(IF(AND(EXACT(B61,B47),EXACT(C61,C47),EXACT(D61,D47),EXACT(E61,E47),ISNUMBER(E61)=ISNUMBER(E47)),1,0),IF(AND(EXACT(B61,B48),EXACT(C61,C48),EXACT(D61,D48),EXACT(E61,E48),ISNUMBER(E61)=ISNUMBER(E48)),1,0),IF(AND(EXACT(B61,B49),EXACT(C61,C49),EXACT(D61,D49),EXACT(E61,E49),ISNUMBER(E61)=ISNUMBER(E49)),1,0),IF(AND(EXACT(B61,B50),EXACT(C61,C50),EXACT(D61,D50),EXACT(E61,E50),ISNUMBER(E61)=ISNUMBER(E50)),1,0),IF(AND(EXACT(B61,B51),EXACT(C61,C51),EXACT(D61,D51),EXACT(E61,E51),ISNUMBER(E61)=ISNUMBER(E51)),1,0),IF(AND(EXACT(B61,B52),EXACT(C61,C52),EXACT(D61,D52),EXACT(E61,E52),ISNUMBER(E61)=ISNUMBER(E52)),1,0),IF(AND(EXACT(B61,B53),EXACT(C61,C53),EXACT(D61,D53),EXACT(E61,E53),ISNUMBER(E61)=ISNUMBER(E53)),1,0),IF(AND(EXACT(B61,B54),EXACT(C61,C54),EXACT(D61,D54),EXACT(E61,E54),ISNUMBER(E61)=ISNUMBER(E54)),1,0),IF(AND(EXACT(B61,B55),EXACT(C61,C55),EXACT(D61,D55),EXACT(E61,E55),ISNUMBER(E61)=ISNUMBER(E55)),1,0),IF(AND(EXACT(B61,B56),EXACT(C61,C56),EXACT(D61,D56),EXACT(E61,E56),ISNUMBER(E61)=ISNUMBER(E56)),1,0),IF(AND(EXACT(B61,B57),EXACT(C61,C57),EXACT(D61,D57),EXACT(E61,E57),ISNUMBER(E61)=ISNUMBER(E57)),1,0),IF(AND(EXACT(B61,B58),EXACT(C61,C58),EXACT(D61,D58),EXACT(E61,E58),ISNUMBER(E61)=ISNUMBER(E58)),1,0),IF(AND(EXACT(B61,B59),EXACT(C61,C59),EXACT(D61,D59),EXACT(E61,E59),ISNUMBER(E61)=ISNUMBER(E59)),1,0),IF(AND(EXACT(B61,B60),EXACT(C61,C60),EXACT(D61,D60),EXACT(E61,E60),ISNUMBER(E61)=ISNUMBER(E60)),1,0),IF(AND(EXACT(B61,B61),EXACT(C61,C61),EXACT(D61,D61),EXACT(E61,E61),ISNUMBER(E61)=ISNUMBER(E61)),1,0)))</x:f>
      </x:c>
      <x:c r="N61" s="28" t="str">
        <x:f>IF(A61="","",0)</x:f>
      </x:c>
      <x:c r="O61" s="28" t="str">
        <x:f>IF(A61="","",0)</x:f>
      </x:c>
      <x:c r="P61" s="28" t="str">
        <x:f>IF(A61="","",0)</x:f>
      </x:c>
      <x:c r="Q61" s="28" t="str">
        <x:f>IF(A61="","",0)</x:f>
      </x:c>
      <x:c r="R61" s="28" t="str">
        <x:f>IF(A61="","",0)</x:f>
      </x:c>
      <x:c r="S61" s="28" t="str">
        <x:f>IF(A61="","",0)</x:f>
      </x:c>
      <x:c r="T61" s="28" t="str">
        <x:f>IF(A61="","",0)</x:f>
      </x:c>
    </x:row>
    <x:row r="62" ht="22" customHeight="1">
      <x:c r="A62" s="2" t="str">
        <x:f>IF(COUNTA('Input'!A62:D62)=0,"",ROW()-6)</x:f>
      </x:c>
      <x:c r="B62" s="2" t="str">
        <x:f>IF(ISBLANK('Input'!A62),"",'Input'!A62)</x:f>
      </x:c>
      <x:c r="C62" s="2" t="str">
        <x:f>IF(ISBLANK('Input'!B62),"",'Input'!B62)</x:f>
      </x:c>
      <x:c r="D62" s="2" t="str">
        <x:f>IF(ISBLANK('Input'!C62),"",'Input'!C62)</x:f>
      </x:c>
      <x:c r="E62" s="21" t="str">
        <x:f>IF(ISBLANK('Input'!D62),"",'Input'!D62)</x:f>
      </x:c>
      <x:c r="F62" s="2" t="str">
        <x:f>IF(A62="","",SUM(K62:T62))</x:f>
      </x:c>
      <x:c r="G62" s="2" t="str">
        <x:f>IF(A62="","",IF(F62&gt;1,"Exact duplicate",IF(B62="","Missing job ID",IF(C62="","Missing customer",IF(NOT(OR(EXACT(D62,"completed"),EXACT(D62,"cancelled"))),"Missing or invalid status",IF(NOT(ISNUMBER(E62)),"Missing or invalid amount",IF(E62&lt;0,"Missing or invalid amount","")))))))</x:f>
      </x:c>
      <x:c r="H62" s="2" t="str">
        <x:f>IF(A62="","",IF(F62&gt;1,"Duplicate",IF(G62&lt;&gt;"","Exception",IF(EXACT(D62,"completed"),"Completed","Cancelled"))))</x:f>
      </x:c>
      <x:c r="I62" s="21" t="str">
        <x:f>IF(A62="","",IF(H62="Completed",E62,0))</x:f>
      </x:c>
      <x:c r="K62" s="28" t="str">
        <x:f>IF(A62="","",SUM(IF(AND(EXACT(B62,B7),EXACT(C62,C7),EXACT(D62,D7),EXACT(E62,E7),ISNUMBER(E62)=ISNUMBER(E7)),1,0),IF(AND(EXACT(B62,B8),EXACT(C62,C8),EXACT(D62,D8),EXACT(E62,E8),ISNUMBER(E62)=ISNUMBER(E8)),1,0),IF(AND(EXACT(B62,B9),EXACT(C62,C9),EXACT(D62,D9),EXACT(E62,E9),ISNUMBER(E62)=ISNUMBER(E9)),1,0),IF(AND(EXACT(B62,B10),EXACT(C62,C10),EXACT(D62,D10),EXACT(E62,E10),ISNUMBER(E62)=ISNUMBER(E10)),1,0),IF(AND(EXACT(B62,B11),EXACT(C62,C11),EXACT(D62,D11),EXACT(E62,E11),ISNUMBER(E62)=ISNUMBER(E11)),1,0),IF(AND(EXACT(B62,B12),EXACT(C62,C12),EXACT(D62,D12),EXACT(E62,E12),ISNUMBER(E62)=ISNUMBER(E12)),1,0),IF(AND(EXACT(B62,B13),EXACT(C62,C13),EXACT(D62,D13),EXACT(E62,E13),ISNUMBER(E62)=ISNUMBER(E13)),1,0),IF(AND(EXACT(B62,B14),EXACT(C62,C14),EXACT(D62,D14),EXACT(E62,E14),ISNUMBER(E62)=ISNUMBER(E14)),1,0),IF(AND(EXACT(B62,B15),EXACT(C62,C15),EXACT(D62,D15),EXACT(E62,E15),ISNUMBER(E62)=ISNUMBER(E15)),1,0),IF(AND(EXACT(B62,B16),EXACT(C62,C16),EXACT(D62,D16),EXACT(E62,E16),ISNUMBER(E62)=ISNUMBER(E16)),1,0),IF(AND(EXACT(B62,B17),EXACT(C62,C17),EXACT(D62,D17),EXACT(E62,E17),ISNUMBER(E62)=ISNUMBER(E17)),1,0),IF(AND(EXACT(B62,B18),EXACT(C62,C18),EXACT(D62,D18),EXACT(E62,E18),ISNUMBER(E62)=ISNUMBER(E18)),1,0),IF(AND(EXACT(B62,B19),EXACT(C62,C19),EXACT(D62,D19),EXACT(E62,E19),ISNUMBER(E62)=ISNUMBER(E19)),1,0),IF(AND(EXACT(B62,B20),EXACT(C62,C20),EXACT(D62,D20),EXACT(E62,E20),ISNUMBER(E62)=ISNUMBER(E20)),1,0),IF(AND(EXACT(B62,B21),EXACT(C62,C21),EXACT(D62,D21),EXACT(E62,E21),ISNUMBER(E62)=ISNUMBER(E21)),1,0),IF(AND(EXACT(B62,B22),EXACT(C62,C22),EXACT(D62,D22),EXACT(E62,E22),ISNUMBER(E62)=ISNUMBER(E22)),1,0),IF(AND(EXACT(B62,B23),EXACT(C62,C23),EXACT(D62,D23),EXACT(E62,E23),ISNUMBER(E62)=ISNUMBER(E23)),1,0),IF(AND(EXACT(B62,B24),EXACT(C62,C24),EXACT(D62,D24),EXACT(E62,E24),ISNUMBER(E62)=ISNUMBER(E24)),1,0),IF(AND(EXACT(B62,B25),EXACT(C62,C25),EXACT(D62,D25),EXACT(E62,E25),ISNUMBER(E62)=ISNUMBER(E25)),1,0),IF(AND(EXACT(B62,B26),EXACT(C62,C26),EXACT(D62,D26),EXACT(E62,E26),ISNUMBER(E62)=ISNUMBER(E26)),1,0)))</x:f>
      </x:c>
      <x:c r="L62" s="28" t="str">
        <x:f>IF(A62="","",SUM(IF(AND(EXACT(B62,B27),EXACT(C62,C27),EXACT(D62,D27),EXACT(E62,E27),ISNUMBER(E62)=ISNUMBER(E27)),1,0),IF(AND(EXACT(B62,B28),EXACT(C62,C28),EXACT(D62,D28),EXACT(E62,E28),ISNUMBER(E62)=ISNUMBER(E28)),1,0),IF(AND(EXACT(B62,B29),EXACT(C62,C29),EXACT(D62,D29),EXACT(E62,E29),ISNUMBER(E62)=ISNUMBER(E29)),1,0),IF(AND(EXACT(B62,B30),EXACT(C62,C30),EXACT(D62,D30),EXACT(E62,E30),ISNUMBER(E62)=ISNUMBER(E30)),1,0),IF(AND(EXACT(B62,B31),EXACT(C62,C31),EXACT(D62,D31),EXACT(E62,E31),ISNUMBER(E62)=ISNUMBER(E31)),1,0),IF(AND(EXACT(B62,B32),EXACT(C62,C32),EXACT(D62,D32),EXACT(E62,E32),ISNUMBER(E62)=ISNUMBER(E32)),1,0),IF(AND(EXACT(B62,B33),EXACT(C62,C33),EXACT(D62,D33),EXACT(E62,E33),ISNUMBER(E62)=ISNUMBER(E33)),1,0),IF(AND(EXACT(B62,B34),EXACT(C62,C34),EXACT(D62,D34),EXACT(E62,E34),ISNUMBER(E62)=ISNUMBER(E34)),1,0),IF(AND(EXACT(B62,B35),EXACT(C62,C35),EXACT(D62,D35),EXACT(E62,E35),ISNUMBER(E62)=ISNUMBER(E35)),1,0),IF(AND(EXACT(B62,B36),EXACT(C62,C36),EXACT(D62,D36),EXACT(E62,E36),ISNUMBER(E62)=ISNUMBER(E36)),1,0),IF(AND(EXACT(B62,B37),EXACT(C62,C37),EXACT(D62,D37),EXACT(E62,E37),ISNUMBER(E62)=ISNUMBER(E37)),1,0),IF(AND(EXACT(B62,B38),EXACT(C62,C38),EXACT(D62,D38),EXACT(E62,E38),ISNUMBER(E62)=ISNUMBER(E38)),1,0),IF(AND(EXACT(B62,B39),EXACT(C62,C39),EXACT(D62,D39),EXACT(E62,E39),ISNUMBER(E62)=ISNUMBER(E39)),1,0),IF(AND(EXACT(B62,B40),EXACT(C62,C40),EXACT(D62,D40),EXACT(E62,E40),ISNUMBER(E62)=ISNUMBER(E40)),1,0),IF(AND(EXACT(B62,B41),EXACT(C62,C41),EXACT(D62,D41),EXACT(E62,E41),ISNUMBER(E62)=ISNUMBER(E41)),1,0),IF(AND(EXACT(B62,B42),EXACT(C62,C42),EXACT(D62,D42),EXACT(E62,E42),ISNUMBER(E62)=ISNUMBER(E42)),1,0),IF(AND(EXACT(B62,B43),EXACT(C62,C43),EXACT(D62,D43),EXACT(E62,E43),ISNUMBER(E62)=ISNUMBER(E43)),1,0),IF(AND(EXACT(B62,B44),EXACT(C62,C44),EXACT(D62,D44),EXACT(E62,E44),ISNUMBER(E62)=ISNUMBER(E44)),1,0),IF(AND(EXACT(B62,B45),EXACT(C62,C45),EXACT(D62,D45),EXACT(E62,E45),ISNUMBER(E62)=ISNUMBER(E45)),1,0),IF(AND(EXACT(B62,B46),EXACT(C62,C46),EXACT(D62,D46),EXACT(E62,E46),ISNUMBER(E62)=ISNUMBER(E46)),1,0)))</x:f>
      </x:c>
      <x:c r="M62" s="28" t="str">
        <x:f>IF(A62="","",SUM(IF(AND(EXACT(B62,B47),EXACT(C62,C47),EXACT(D62,D47),EXACT(E62,E47),ISNUMBER(E62)=ISNUMBER(E47)),1,0),IF(AND(EXACT(B62,B48),EXACT(C62,C48),EXACT(D62,D48),EXACT(E62,E48),ISNUMBER(E62)=ISNUMBER(E48)),1,0),IF(AND(EXACT(B62,B49),EXACT(C62,C49),EXACT(D62,D49),EXACT(E62,E49),ISNUMBER(E62)=ISNUMBER(E49)),1,0),IF(AND(EXACT(B62,B50),EXACT(C62,C50),EXACT(D62,D50),EXACT(E62,E50),ISNUMBER(E62)=ISNUMBER(E50)),1,0),IF(AND(EXACT(B62,B51),EXACT(C62,C51),EXACT(D62,D51),EXACT(E62,E51),ISNUMBER(E62)=ISNUMBER(E51)),1,0),IF(AND(EXACT(B62,B52),EXACT(C62,C52),EXACT(D62,D52),EXACT(E62,E52),ISNUMBER(E62)=ISNUMBER(E52)),1,0),IF(AND(EXACT(B62,B53),EXACT(C62,C53),EXACT(D62,D53),EXACT(E62,E53),ISNUMBER(E62)=ISNUMBER(E53)),1,0),IF(AND(EXACT(B62,B54),EXACT(C62,C54),EXACT(D62,D54),EXACT(E62,E54),ISNUMBER(E62)=ISNUMBER(E54)),1,0),IF(AND(EXACT(B62,B55),EXACT(C62,C55),EXACT(D62,D55),EXACT(E62,E55),ISNUMBER(E62)=ISNUMBER(E55)),1,0),IF(AND(EXACT(B62,B56),EXACT(C62,C56),EXACT(D62,D56),EXACT(E62,E56),ISNUMBER(E62)=ISNUMBER(E56)),1,0),IF(AND(EXACT(B62,B57),EXACT(C62,C57),EXACT(D62,D57),EXACT(E62,E57),ISNUMBER(E62)=ISNUMBER(E57)),1,0),IF(AND(EXACT(B62,B58),EXACT(C62,C58),EXACT(D62,D58),EXACT(E62,E58),ISNUMBER(E62)=ISNUMBER(E58)),1,0),IF(AND(EXACT(B62,B59),EXACT(C62,C59),EXACT(D62,D59),EXACT(E62,E59),ISNUMBER(E62)=ISNUMBER(E59)),1,0),IF(AND(EXACT(B62,B60),EXACT(C62,C60),EXACT(D62,D60),EXACT(E62,E60),ISNUMBER(E62)=ISNUMBER(E60)),1,0),IF(AND(EXACT(B62,B61),EXACT(C62,C61),EXACT(D62,D61),EXACT(E62,E61),ISNUMBER(E62)=ISNUMBER(E61)),1,0),IF(AND(EXACT(B62,B62),EXACT(C62,C62),EXACT(D62,D62),EXACT(E62,E62),ISNUMBER(E62)=ISNUMBER(E62)),1,0)))</x:f>
      </x:c>
      <x:c r="N62" s="28" t="str">
        <x:f>IF(A62="","",0)</x:f>
      </x:c>
      <x:c r="O62" s="28" t="str">
        <x:f>IF(A62="","",0)</x:f>
      </x:c>
      <x:c r="P62" s="28" t="str">
        <x:f>IF(A62="","",0)</x:f>
      </x:c>
      <x:c r="Q62" s="28" t="str">
        <x:f>IF(A62="","",0)</x:f>
      </x:c>
      <x:c r="R62" s="28" t="str">
        <x:f>IF(A62="","",0)</x:f>
      </x:c>
      <x:c r="S62" s="28" t="str">
        <x:f>IF(A62="","",0)</x:f>
      </x:c>
      <x:c r="T62" s="28" t="str">
        <x:f>IF(A62="","",0)</x:f>
      </x:c>
    </x:row>
    <x:row r="63" ht="22" customHeight="1">
      <x:c r="A63" s="2" t="str">
        <x:f>IF(COUNTA('Input'!A63:D63)=0,"",ROW()-6)</x:f>
      </x:c>
      <x:c r="B63" s="2" t="str">
        <x:f>IF(ISBLANK('Input'!A63),"",'Input'!A63)</x:f>
      </x:c>
      <x:c r="C63" s="2" t="str">
        <x:f>IF(ISBLANK('Input'!B63),"",'Input'!B63)</x:f>
      </x:c>
      <x:c r="D63" s="2" t="str">
        <x:f>IF(ISBLANK('Input'!C63),"",'Input'!C63)</x:f>
      </x:c>
      <x:c r="E63" s="21" t="str">
        <x:f>IF(ISBLANK('Input'!D63),"",'Input'!D63)</x:f>
      </x:c>
      <x:c r="F63" s="2" t="str">
        <x:f>IF(A63="","",SUM(K63:T63))</x:f>
      </x:c>
      <x:c r="G63" s="2" t="str">
        <x:f>IF(A63="","",IF(F63&gt;1,"Exact duplicate",IF(B63="","Missing job ID",IF(C63="","Missing customer",IF(NOT(OR(EXACT(D63,"completed"),EXACT(D63,"cancelled"))),"Missing or invalid status",IF(NOT(ISNUMBER(E63)),"Missing or invalid amount",IF(E63&lt;0,"Missing or invalid amount","")))))))</x:f>
      </x:c>
      <x:c r="H63" s="2" t="str">
        <x:f>IF(A63="","",IF(F63&gt;1,"Duplicate",IF(G63&lt;&gt;"","Exception",IF(EXACT(D63,"completed"),"Completed","Cancelled"))))</x:f>
      </x:c>
      <x:c r="I63" s="21" t="str">
        <x:f>IF(A63="","",IF(H63="Completed",E63,0))</x:f>
      </x:c>
      <x:c r="K63" s="28" t="str">
        <x:f>IF(A63="","",SUM(IF(AND(EXACT(B63,B7),EXACT(C63,C7),EXACT(D63,D7),EXACT(E63,E7),ISNUMBER(E63)=ISNUMBER(E7)),1,0),IF(AND(EXACT(B63,B8),EXACT(C63,C8),EXACT(D63,D8),EXACT(E63,E8),ISNUMBER(E63)=ISNUMBER(E8)),1,0),IF(AND(EXACT(B63,B9),EXACT(C63,C9),EXACT(D63,D9),EXACT(E63,E9),ISNUMBER(E63)=ISNUMBER(E9)),1,0),IF(AND(EXACT(B63,B10),EXACT(C63,C10),EXACT(D63,D10),EXACT(E63,E10),ISNUMBER(E63)=ISNUMBER(E10)),1,0),IF(AND(EXACT(B63,B11),EXACT(C63,C11),EXACT(D63,D11),EXACT(E63,E11),ISNUMBER(E63)=ISNUMBER(E11)),1,0),IF(AND(EXACT(B63,B12),EXACT(C63,C12),EXACT(D63,D12),EXACT(E63,E12),ISNUMBER(E63)=ISNUMBER(E12)),1,0),IF(AND(EXACT(B63,B13),EXACT(C63,C13),EXACT(D63,D13),EXACT(E63,E13),ISNUMBER(E63)=ISNUMBER(E13)),1,0),IF(AND(EXACT(B63,B14),EXACT(C63,C14),EXACT(D63,D14),EXACT(E63,E14),ISNUMBER(E63)=ISNUMBER(E14)),1,0),IF(AND(EXACT(B63,B15),EXACT(C63,C15),EXACT(D63,D15),EXACT(E63,E15),ISNUMBER(E63)=ISNUMBER(E15)),1,0),IF(AND(EXACT(B63,B16),EXACT(C63,C16),EXACT(D63,D16),EXACT(E63,E16),ISNUMBER(E63)=ISNUMBER(E16)),1,0),IF(AND(EXACT(B63,B17),EXACT(C63,C17),EXACT(D63,D17),EXACT(E63,E17),ISNUMBER(E63)=ISNUMBER(E17)),1,0),IF(AND(EXACT(B63,B18),EXACT(C63,C18),EXACT(D63,D18),EXACT(E63,E18),ISNUMBER(E63)=ISNUMBER(E18)),1,0),IF(AND(EXACT(B63,B19),EXACT(C63,C19),EXACT(D63,D19),EXACT(E63,E19),ISNUMBER(E63)=ISNUMBER(E19)),1,0),IF(AND(EXACT(B63,B20),EXACT(C63,C20),EXACT(D63,D20),EXACT(E63,E20),ISNUMBER(E63)=ISNUMBER(E20)),1,0),IF(AND(EXACT(B63,B21),EXACT(C63,C21),EXACT(D63,D21),EXACT(E63,E21),ISNUMBER(E63)=ISNUMBER(E21)),1,0),IF(AND(EXACT(B63,B22),EXACT(C63,C22),EXACT(D63,D22),EXACT(E63,E22),ISNUMBER(E63)=ISNUMBER(E22)),1,0),IF(AND(EXACT(B63,B23),EXACT(C63,C23),EXACT(D63,D23),EXACT(E63,E23),ISNUMBER(E63)=ISNUMBER(E23)),1,0),IF(AND(EXACT(B63,B24),EXACT(C63,C24),EXACT(D63,D24),EXACT(E63,E24),ISNUMBER(E63)=ISNUMBER(E24)),1,0),IF(AND(EXACT(B63,B25),EXACT(C63,C25),EXACT(D63,D25),EXACT(E63,E25),ISNUMBER(E63)=ISNUMBER(E25)),1,0),IF(AND(EXACT(B63,B26),EXACT(C63,C26),EXACT(D63,D26),EXACT(E63,E26),ISNUMBER(E63)=ISNUMBER(E26)),1,0)))</x:f>
      </x:c>
      <x:c r="L63" s="28" t="str">
        <x:f>IF(A63="","",SUM(IF(AND(EXACT(B63,B27),EXACT(C63,C27),EXACT(D63,D27),EXACT(E63,E27),ISNUMBER(E63)=ISNUMBER(E27)),1,0),IF(AND(EXACT(B63,B28),EXACT(C63,C28),EXACT(D63,D28),EXACT(E63,E28),ISNUMBER(E63)=ISNUMBER(E28)),1,0),IF(AND(EXACT(B63,B29),EXACT(C63,C29),EXACT(D63,D29),EXACT(E63,E29),ISNUMBER(E63)=ISNUMBER(E29)),1,0),IF(AND(EXACT(B63,B30),EXACT(C63,C30),EXACT(D63,D30),EXACT(E63,E30),ISNUMBER(E63)=ISNUMBER(E30)),1,0),IF(AND(EXACT(B63,B31),EXACT(C63,C31),EXACT(D63,D31),EXACT(E63,E31),ISNUMBER(E63)=ISNUMBER(E31)),1,0),IF(AND(EXACT(B63,B32),EXACT(C63,C32),EXACT(D63,D32),EXACT(E63,E32),ISNUMBER(E63)=ISNUMBER(E32)),1,0),IF(AND(EXACT(B63,B33),EXACT(C63,C33),EXACT(D63,D33),EXACT(E63,E33),ISNUMBER(E63)=ISNUMBER(E33)),1,0),IF(AND(EXACT(B63,B34),EXACT(C63,C34),EXACT(D63,D34),EXACT(E63,E34),ISNUMBER(E63)=ISNUMBER(E34)),1,0),IF(AND(EXACT(B63,B35),EXACT(C63,C35),EXACT(D63,D35),EXACT(E63,E35),ISNUMBER(E63)=ISNUMBER(E35)),1,0),IF(AND(EXACT(B63,B36),EXACT(C63,C36),EXACT(D63,D36),EXACT(E63,E36),ISNUMBER(E63)=ISNUMBER(E36)),1,0),IF(AND(EXACT(B63,B37),EXACT(C63,C37),EXACT(D63,D37),EXACT(E63,E37),ISNUMBER(E63)=ISNUMBER(E37)),1,0),IF(AND(EXACT(B63,B38),EXACT(C63,C38),EXACT(D63,D38),EXACT(E63,E38),ISNUMBER(E63)=ISNUMBER(E38)),1,0),IF(AND(EXACT(B63,B39),EXACT(C63,C39),EXACT(D63,D39),EXACT(E63,E39),ISNUMBER(E63)=ISNUMBER(E39)),1,0),IF(AND(EXACT(B63,B40),EXACT(C63,C40),EXACT(D63,D40),EXACT(E63,E40),ISNUMBER(E63)=ISNUMBER(E40)),1,0),IF(AND(EXACT(B63,B41),EXACT(C63,C41),EXACT(D63,D41),EXACT(E63,E41),ISNUMBER(E63)=ISNUMBER(E41)),1,0),IF(AND(EXACT(B63,B42),EXACT(C63,C42),EXACT(D63,D42),EXACT(E63,E42),ISNUMBER(E63)=ISNUMBER(E42)),1,0),IF(AND(EXACT(B63,B43),EXACT(C63,C43),EXACT(D63,D43),EXACT(E63,E43),ISNUMBER(E63)=ISNUMBER(E43)),1,0),IF(AND(EXACT(B63,B44),EXACT(C63,C44),EXACT(D63,D44),EXACT(E63,E44),ISNUMBER(E63)=ISNUMBER(E44)),1,0),IF(AND(EXACT(B63,B45),EXACT(C63,C45),EXACT(D63,D45),EXACT(E63,E45),ISNUMBER(E63)=ISNUMBER(E45)),1,0),IF(AND(EXACT(B63,B46),EXACT(C63,C46),EXACT(D63,D46),EXACT(E63,E46),ISNUMBER(E63)=ISNUMBER(E46)),1,0)))</x:f>
      </x:c>
      <x:c r="M63" s="28" t="str">
        <x:f>IF(A63="","",SUM(IF(AND(EXACT(B63,B47),EXACT(C63,C47),EXACT(D63,D47),EXACT(E63,E47),ISNUMBER(E63)=ISNUMBER(E47)),1,0),IF(AND(EXACT(B63,B48),EXACT(C63,C48),EXACT(D63,D48),EXACT(E63,E48),ISNUMBER(E63)=ISNUMBER(E48)),1,0),IF(AND(EXACT(B63,B49),EXACT(C63,C49),EXACT(D63,D49),EXACT(E63,E49),ISNUMBER(E63)=ISNUMBER(E49)),1,0),IF(AND(EXACT(B63,B50),EXACT(C63,C50),EXACT(D63,D50),EXACT(E63,E50),ISNUMBER(E63)=ISNUMBER(E50)),1,0),IF(AND(EXACT(B63,B51),EXACT(C63,C51),EXACT(D63,D51),EXACT(E63,E51),ISNUMBER(E63)=ISNUMBER(E51)),1,0),IF(AND(EXACT(B63,B52),EXACT(C63,C52),EXACT(D63,D52),EXACT(E63,E52),ISNUMBER(E63)=ISNUMBER(E52)),1,0),IF(AND(EXACT(B63,B53),EXACT(C63,C53),EXACT(D63,D53),EXACT(E63,E53),ISNUMBER(E63)=ISNUMBER(E53)),1,0),IF(AND(EXACT(B63,B54),EXACT(C63,C54),EXACT(D63,D54),EXACT(E63,E54),ISNUMBER(E63)=ISNUMBER(E54)),1,0),IF(AND(EXACT(B63,B55),EXACT(C63,C55),EXACT(D63,D55),EXACT(E63,E55),ISNUMBER(E63)=ISNUMBER(E55)),1,0),IF(AND(EXACT(B63,B56),EXACT(C63,C56),EXACT(D63,D56),EXACT(E63,E56),ISNUMBER(E63)=ISNUMBER(E56)),1,0),IF(AND(EXACT(B63,B57),EXACT(C63,C57),EXACT(D63,D57),EXACT(E63,E57),ISNUMBER(E63)=ISNUMBER(E57)),1,0),IF(AND(EXACT(B63,B58),EXACT(C63,C58),EXACT(D63,D58),EXACT(E63,E58),ISNUMBER(E63)=ISNUMBER(E58)),1,0),IF(AND(EXACT(B63,B59),EXACT(C63,C59),EXACT(D63,D59),EXACT(E63,E59),ISNUMBER(E63)=ISNUMBER(E59)),1,0),IF(AND(EXACT(B63,B60),EXACT(C63,C60),EXACT(D63,D60),EXACT(E63,E60),ISNUMBER(E63)=ISNUMBER(E60)),1,0),IF(AND(EXACT(B63,B61),EXACT(C63,C61),EXACT(D63,D61),EXACT(E63,E61),ISNUMBER(E63)=ISNUMBER(E61)),1,0),IF(AND(EXACT(B63,B62),EXACT(C63,C62),EXACT(D63,D62),EXACT(E63,E62),ISNUMBER(E63)=ISNUMBER(E62)),1,0),IF(AND(EXACT(B63,B63),EXACT(C63,C63),EXACT(D63,D63),EXACT(E63,E63),ISNUMBER(E63)=ISNUMBER(E63)),1,0)))</x:f>
      </x:c>
      <x:c r="N63" s="28" t="str">
        <x:f>IF(A63="","",0)</x:f>
      </x:c>
      <x:c r="O63" s="28" t="str">
        <x:f>IF(A63="","",0)</x:f>
      </x:c>
      <x:c r="P63" s="28" t="str">
        <x:f>IF(A63="","",0)</x:f>
      </x:c>
      <x:c r="Q63" s="28" t="str">
        <x:f>IF(A63="","",0)</x:f>
      </x:c>
      <x:c r="R63" s="28" t="str">
        <x:f>IF(A63="","",0)</x:f>
      </x:c>
      <x:c r="S63" s="28" t="str">
        <x:f>IF(A63="","",0)</x:f>
      </x:c>
      <x:c r="T63" s="28" t="str">
        <x:f>IF(A63="","",0)</x:f>
      </x:c>
    </x:row>
    <x:row r="64" ht="22" customHeight="1">
      <x:c r="A64" s="2" t="str">
        <x:f>IF(COUNTA('Input'!A64:D64)=0,"",ROW()-6)</x:f>
      </x:c>
      <x:c r="B64" s="2" t="str">
        <x:f>IF(ISBLANK('Input'!A64),"",'Input'!A64)</x:f>
      </x:c>
      <x:c r="C64" s="2" t="str">
        <x:f>IF(ISBLANK('Input'!B64),"",'Input'!B64)</x:f>
      </x:c>
      <x:c r="D64" s="2" t="str">
        <x:f>IF(ISBLANK('Input'!C64),"",'Input'!C64)</x:f>
      </x:c>
      <x:c r="E64" s="21" t="str">
        <x:f>IF(ISBLANK('Input'!D64),"",'Input'!D64)</x:f>
      </x:c>
      <x:c r="F64" s="2" t="str">
        <x:f>IF(A64="","",SUM(K64:T64))</x:f>
      </x:c>
      <x:c r="G64" s="2" t="str">
        <x:f>IF(A64="","",IF(F64&gt;1,"Exact duplicate",IF(B64="","Missing job ID",IF(C64="","Missing customer",IF(NOT(OR(EXACT(D64,"completed"),EXACT(D64,"cancelled"))),"Missing or invalid status",IF(NOT(ISNUMBER(E64)),"Missing or invalid amount",IF(E64&lt;0,"Missing or invalid amount","")))))))</x:f>
      </x:c>
      <x:c r="H64" s="2" t="str">
        <x:f>IF(A64="","",IF(F64&gt;1,"Duplicate",IF(G64&lt;&gt;"","Exception",IF(EXACT(D64,"completed"),"Completed","Cancelled"))))</x:f>
      </x:c>
      <x:c r="I64" s="21" t="str">
        <x:f>IF(A64="","",IF(H64="Completed",E64,0))</x:f>
      </x:c>
      <x:c r="K64" s="28" t="str">
        <x:f>IF(A64="","",SUM(IF(AND(EXACT(B64,B7),EXACT(C64,C7),EXACT(D64,D7),EXACT(E64,E7),ISNUMBER(E64)=ISNUMBER(E7)),1,0),IF(AND(EXACT(B64,B8),EXACT(C64,C8),EXACT(D64,D8),EXACT(E64,E8),ISNUMBER(E64)=ISNUMBER(E8)),1,0),IF(AND(EXACT(B64,B9),EXACT(C64,C9),EXACT(D64,D9),EXACT(E64,E9),ISNUMBER(E64)=ISNUMBER(E9)),1,0),IF(AND(EXACT(B64,B10),EXACT(C64,C10),EXACT(D64,D10),EXACT(E64,E10),ISNUMBER(E64)=ISNUMBER(E10)),1,0),IF(AND(EXACT(B64,B11),EXACT(C64,C11),EXACT(D64,D11),EXACT(E64,E11),ISNUMBER(E64)=ISNUMBER(E11)),1,0),IF(AND(EXACT(B64,B12),EXACT(C64,C12),EXACT(D64,D12),EXACT(E64,E12),ISNUMBER(E64)=ISNUMBER(E12)),1,0),IF(AND(EXACT(B64,B13),EXACT(C64,C13),EXACT(D64,D13),EXACT(E64,E13),ISNUMBER(E64)=ISNUMBER(E13)),1,0),IF(AND(EXACT(B64,B14),EXACT(C64,C14),EXACT(D64,D14),EXACT(E64,E14),ISNUMBER(E64)=ISNUMBER(E14)),1,0),IF(AND(EXACT(B64,B15),EXACT(C64,C15),EXACT(D64,D15),EXACT(E64,E15),ISNUMBER(E64)=ISNUMBER(E15)),1,0),IF(AND(EXACT(B64,B16),EXACT(C64,C16),EXACT(D64,D16),EXACT(E64,E16),ISNUMBER(E64)=ISNUMBER(E16)),1,0),IF(AND(EXACT(B64,B17),EXACT(C64,C17),EXACT(D64,D17),EXACT(E64,E17),ISNUMBER(E64)=ISNUMBER(E17)),1,0),IF(AND(EXACT(B64,B18),EXACT(C64,C18),EXACT(D64,D18),EXACT(E64,E18),ISNUMBER(E64)=ISNUMBER(E18)),1,0),IF(AND(EXACT(B64,B19),EXACT(C64,C19),EXACT(D64,D19),EXACT(E64,E19),ISNUMBER(E64)=ISNUMBER(E19)),1,0),IF(AND(EXACT(B64,B20),EXACT(C64,C20),EXACT(D64,D20),EXACT(E64,E20),ISNUMBER(E64)=ISNUMBER(E20)),1,0),IF(AND(EXACT(B64,B21),EXACT(C64,C21),EXACT(D64,D21),EXACT(E64,E21),ISNUMBER(E64)=ISNUMBER(E21)),1,0),IF(AND(EXACT(B64,B22),EXACT(C64,C22),EXACT(D64,D22),EXACT(E64,E22),ISNUMBER(E64)=ISNUMBER(E22)),1,0),IF(AND(EXACT(B64,B23),EXACT(C64,C23),EXACT(D64,D23),EXACT(E64,E23),ISNUMBER(E64)=ISNUMBER(E23)),1,0),IF(AND(EXACT(B64,B24),EXACT(C64,C24),EXACT(D64,D24),EXACT(E64,E24),ISNUMBER(E64)=ISNUMBER(E24)),1,0),IF(AND(EXACT(B64,B25),EXACT(C64,C25),EXACT(D64,D25),EXACT(E64,E25),ISNUMBER(E64)=ISNUMBER(E25)),1,0),IF(AND(EXACT(B64,B26),EXACT(C64,C26),EXACT(D64,D26),EXACT(E64,E26),ISNUMBER(E64)=ISNUMBER(E26)),1,0)))</x:f>
      </x:c>
      <x:c r="L64" s="28" t="str">
        <x:f>IF(A64="","",SUM(IF(AND(EXACT(B64,B27),EXACT(C64,C27),EXACT(D64,D27),EXACT(E64,E27),ISNUMBER(E64)=ISNUMBER(E27)),1,0),IF(AND(EXACT(B64,B28),EXACT(C64,C28),EXACT(D64,D28),EXACT(E64,E28),ISNUMBER(E64)=ISNUMBER(E28)),1,0),IF(AND(EXACT(B64,B29),EXACT(C64,C29),EXACT(D64,D29),EXACT(E64,E29),ISNUMBER(E64)=ISNUMBER(E29)),1,0),IF(AND(EXACT(B64,B30),EXACT(C64,C30),EXACT(D64,D30),EXACT(E64,E30),ISNUMBER(E64)=ISNUMBER(E30)),1,0),IF(AND(EXACT(B64,B31),EXACT(C64,C31),EXACT(D64,D31),EXACT(E64,E31),ISNUMBER(E64)=ISNUMBER(E31)),1,0),IF(AND(EXACT(B64,B32),EXACT(C64,C32),EXACT(D64,D32),EXACT(E64,E32),ISNUMBER(E64)=ISNUMBER(E32)),1,0),IF(AND(EXACT(B64,B33),EXACT(C64,C33),EXACT(D64,D33),EXACT(E64,E33),ISNUMBER(E64)=ISNUMBER(E33)),1,0),IF(AND(EXACT(B64,B34),EXACT(C64,C34),EXACT(D64,D34),EXACT(E64,E34),ISNUMBER(E64)=ISNUMBER(E34)),1,0),IF(AND(EXACT(B64,B35),EXACT(C64,C35),EXACT(D64,D35),EXACT(E64,E35),ISNUMBER(E64)=ISNUMBER(E35)),1,0),IF(AND(EXACT(B64,B36),EXACT(C64,C36),EXACT(D64,D36),EXACT(E64,E36),ISNUMBER(E64)=ISNUMBER(E36)),1,0),IF(AND(EXACT(B64,B37),EXACT(C64,C37),EXACT(D64,D37),EXACT(E64,E37),ISNUMBER(E64)=ISNUMBER(E37)),1,0),IF(AND(EXACT(B64,B38),EXACT(C64,C38),EXACT(D64,D38),EXACT(E64,E38),ISNUMBER(E64)=ISNUMBER(E38)),1,0),IF(AND(EXACT(B64,B39),EXACT(C64,C39),EXACT(D64,D39),EXACT(E64,E39),ISNUMBER(E64)=ISNUMBER(E39)),1,0),IF(AND(EXACT(B64,B40),EXACT(C64,C40),EXACT(D64,D40),EXACT(E64,E40),ISNUMBER(E64)=ISNUMBER(E40)),1,0),IF(AND(EXACT(B64,B41),EXACT(C64,C41),EXACT(D64,D41),EXACT(E64,E41),ISNUMBER(E64)=ISNUMBER(E41)),1,0),IF(AND(EXACT(B64,B42),EXACT(C64,C42),EXACT(D64,D42),EXACT(E64,E42),ISNUMBER(E64)=ISNUMBER(E42)),1,0),IF(AND(EXACT(B64,B43),EXACT(C64,C43),EXACT(D64,D43),EXACT(E64,E43),ISNUMBER(E64)=ISNUMBER(E43)),1,0),IF(AND(EXACT(B64,B44),EXACT(C64,C44),EXACT(D64,D44),EXACT(E64,E44),ISNUMBER(E64)=ISNUMBER(E44)),1,0),IF(AND(EXACT(B64,B45),EXACT(C64,C45),EXACT(D64,D45),EXACT(E64,E45),ISNUMBER(E64)=ISNUMBER(E45)),1,0),IF(AND(EXACT(B64,B46),EXACT(C64,C46),EXACT(D64,D46),EXACT(E64,E46),ISNUMBER(E64)=ISNUMBER(E46)),1,0)))</x:f>
      </x:c>
      <x:c r="M64" s="28" t="str">
        <x:f>IF(A64="","",SUM(IF(AND(EXACT(B64,B47),EXACT(C64,C47),EXACT(D64,D47),EXACT(E64,E47),ISNUMBER(E64)=ISNUMBER(E47)),1,0),IF(AND(EXACT(B64,B48),EXACT(C64,C48),EXACT(D64,D48),EXACT(E64,E48),ISNUMBER(E64)=ISNUMBER(E48)),1,0),IF(AND(EXACT(B64,B49),EXACT(C64,C49),EXACT(D64,D49),EXACT(E64,E49),ISNUMBER(E64)=ISNUMBER(E49)),1,0),IF(AND(EXACT(B64,B50),EXACT(C64,C50),EXACT(D64,D50),EXACT(E64,E50),ISNUMBER(E64)=ISNUMBER(E50)),1,0),IF(AND(EXACT(B64,B51),EXACT(C64,C51),EXACT(D64,D51),EXACT(E64,E51),ISNUMBER(E64)=ISNUMBER(E51)),1,0),IF(AND(EXACT(B64,B52),EXACT(C64,C52),EXACT(D64,D52),EXACT(E64,E52),ISNUMBER(E64)=ISNUMBER(E52)),1,0),IF(AND(EXACT(B64,B53),EXACT(C64,C53),EXACT(D64,D53),EXACT(E64,E53),ISNUMBER(E64)=ISNUMBER(E53)),1,0),IF(AND(EXACT(B64,B54),EXACT(C64,C54),EXACT(D64,D54),EXACT(E64,E54),ISNUMBER(E64)=ISNUMBER(E54)),1,0),IF(AND(EXACT(B64,B55),EXACT(C64,C55),EXACT(D64,D55),EXACT(E64,E55),ISNUMBER(E64)=ISNUMBER(E55)),1,0),IF(AND(EXACT(B64,B56),EXACT(C64,C56),EXACT(D64,D56),EXACT(E64,E56),ISNUMBER(E64)=ISNUMBER(E56)),1,0),IF(AND(EXACT(B64,B57),EXACT(C64,C57),EXACT(D64,D57),EXACT(E64,E57),ISNUMBER(E64)=ISNUMBER(E57)),1,0),IF(AND(EXACT(B64,B58),EXACT(C64,C58),EXACT(D64,D58),EXACT(E64,E58),ISNUMBER(E64)=ISNUMBER(E58)),1,0),IF(AND(EXACT(B64,B59),EXACT(C64,C59),EXACT(D64,D59),EXACT(E64,E59),ISNUMBER(E64)=ISNUMBER(E59)),1,0),IF(AND(EXACT(B64,B60),EXACT(C64,C60),EXACT(D64,D60),EXACT(E64,E60),ISNUMBER(E64)=ISNUMBER(E60)),1,0),IF(AND(EXACT(B64,B61),EXACT(C64,C61),EXACT(D64,D61),EXACT(E64,E61),ISNUMBER(E64)=ISNUMBER(E61)),1,0),IF(AND(EXACT(B64,B62),EXACT(C64,C62),EXACT(D64,D62),EXACT(E64,E62),ISNUMBER(E64)=ISNUMBER(E62)),1,0),IF(AND(EXACT(B64,B63),EXACT(C64,C63),EXACT(D64,D63),EXACT(E64,E63),ISNUMBER(E64)=ISNUMBER(E63)),1,0),IF(AND(EXACT(B64,B64),EXACT(C64,C64),EXACT(D64,D64),EXACT(E64,E64),ISNUMBER(E64)=ISNUMBER(E64)),1,0)))</x:f>
      </x:c>
      <x:c r="N64" s="28" t="str">
        <x:f>IF(A64="","",0)</x:f>
      </x:c>
      <x:c r="O64" s="28" t="str">
        <x:f>IF(A64="","",0)</x:f>
      </x:c>
      <x:c r="P64" s="28" t="str">
        <x:f>IF(A64="","",0)</x:f>
      </x:c>
      <x:c r="Q64" s="28" t="str">
        <x:f>IF(A64="","",0)</x:f>
      </x:c>
      <x:c r="R64" s="28" t="str">
        <x:f>IF(A64="","",0)</x:f>
      </x:c>
      <x:c r="S64" s="28" t="str">
        <x:f>IF(A64="","",0)</x:f>
      </x:c>
      <x:c r="T64" s="28" t="str">
        <x:f>IF(A64="","",0)</x:f>
      </x:c>
    </x:row>
    <x:row r="65" ht="22" customHeight="1">
      <x:c r="A65" s="2" t="str">
        <x:f>IF(COUNTA('Input'!A65:D65)=0,"",ROW()-6)</x:f>
      </x:c>
      <x:c r="B65" s="2" t="str">
        <x:f>IF(ISBLANK('Input'!A65),"",'Input'!A65)</x:f>
      </x:c>
      <x:c r="C65" s="2" t="str">
        <x:f>IF(ISBLANK('Input'!B65),"",'Input'!B65)</x:f>
      </x:c>
      <x:c r="D65" s="2" t="str">
        <x:f>IF(ISBLANK('Input'!C65),"",'Input'!C65)</x:f>
      </x:c>
      <x:c r="E65" s="21" t="str">
        <x:f>IF(ISBLANK('Input'!D65),"",'Input'!D65)</x:f>
      </x:c>
      <x:c r="F65" s="2" t="str">
        <x:f>IF(A65="","",SUM(K65:T65))</x:f>
      </x:c>
      <x:c r="G65" s="2" t="str">
        <x:f>IF(A65="","",IF(F65&gt;1,"Exact duplicate",IF(B65="","Missing job ID",IF(C65="","Missing customer",IF(NOT(OR(EXACT(D65,"completed"),EXACT(D65,"cancelled"))),"Missing or invalid status",IF(NOT(ISNUMBER(E65)),"Missing or invalid amount",IF(E65&lt;0,"Missing or invalid amount","")))))))</x:f>
      </x:c>
      <x:c r="H65" s="2" t="str">
        <x:f>IF(A65="","",IF(F65&gt;1,"Duplicate",IF(G65&lt;&gt;"","Exception",IF(EXACT(D65,"completed"),"Completed","Cancelled"))))</x:f>
      </x:c>
      <x:c r="I65" s="21" t="str">
        <x:f>IF(A65="","",IF(H65="Completed",E65,0))</x:f>
      </x:c>
      <x:c r="K65" s="28" t="str">
        <x:f>IF(A65="","",SUM(IF(AND(EXACT(B65,B7),EXACT(C65,C7),EXACT(D65,D7),EXACT(E65,E7),ISNUMBER(E65)=ISNUMBER(E7)),1,0),IF(AND(EXACT(B65,B8),EXACT(C65,C8),EXACT(D65,D8),EXACT(E65,E8),ISNUMBER(E65)=ISNUMBER(E8)),1,0),IF(AND(EXACT(B65,B9),EXACT(C65,C9),EXACT(D65,D9),EXACT(E65,E9),ISNUMBER(E65)=ISNUMBER(E9)),1,0),IF(AND(EXACT(B65,B10),EXACT(C65,C10),EXACT(D65,D10),EXACT(E65,E10),ISNUMBER(E65)=ISNUMBER(E10)),1,0),IF(AND(EXACT(B65,B11),EXACT(C65,C11),EXACT(D65,D11),EXACT(E65,E11),ISNUMBER(E65)=ISNUMBER(E11)),1,0),IF(AND(EXACT(B65,B12),EXACT(C65,C12),EXACT(D65,D12),EXACT(E65,E12),ISNUMBER(E65)=ISNUMBER(E12)),1,0),IF(AND(EXACT(B65,B13),EXACT(C65,C13),EXACT(D65,D13),EXACT(E65,E13),ISNUMBER(E65)=ISNUMBER(E13)),1,0),IF(AND(EXACT(B65,B14),EXACT(C65,C14),EXACT(D65,D14),EXACT(E65,E14),ISNUMBER(E65)=ISNUMBER(E14)),1,0),IF(AND(EXACT(B65,B15),EXACT(C65,C15),EXACT(D65,D15),EXACT(E65,E15),ISNUMBER(E65)=ISNUMBER(E15)),1,0),IF(AND(EXACT(B65,B16),EXACT(C65,C16),EXACT(D65,D16),EXACT(E65,E16),ISNUMBER(E65)=ISNUMBER(E16)),1,0),IF(AND(EXACT(B65,B17),EXACT(C65,C17),EXACT(D65,D17),EXACT(E65,E17),ISNUMBER(E65)=ISNUMBER(E17)),1,0),IF(AND(EXACT(B65,B18),EXACT(C65,C18),EXACT(D65,D18),EXACT(E65,E18),ISNUMBER(E65)=ISNUMBER(E18)),1,0),IF(AND(EXACT(B65,B19),EXACT(C65,C19),EXACT(D65,D19),EXACT(E65,E19),ISNUMBER(E65)=ISNUMBER(E19)),1,0),IF(AND(EXACT(B65,B20),EXACT(C65,C20),EXACT(D65,D20),EXACT(E65,E20),ISNUMBER(E65)=ISNUMBER(E20)),1,0),IF(AND(EXACT(B65,B21),EXACT(C65,C21),EXACT(D65,D21),EXACT(E65,E21),ISNUMBER(E65)=ISNUMBER(E21)),1,0),IF(AND(EXACT(B65,B22),EXACT(C65,C22),EXACT(D65,D22),EXACT(E65,E22),ISNUMBER(E65)=ISNUMBER(E22)),1,0),IF(AND(EXACT(B65,B23),EXACT(C65,C23),EXACT(D65,D23),EXACT(E65,E23),ISNUMBER(E65)=ISNUMBER(E23)),1,0),IF(AND(EXACT(B65,B24),EXACT(C65,C24),EXACT(D65,D24),EXACT(E65,E24),ISNUMBER(E65)=ISNUMBER(E24)),1,0),IF(AND(EXACT(B65,B25),EXACT(C65,C25),EXACT(D65,D25),EXACT(E65,E25),ISNUMBER(E65)=ISNUMBER(E25)),1,0),IF(AND(EXACT(B65,B26),EXACT(C65,C26),EXACT(D65,D26),EXACT(E65,E26),ISNUMBER(E65)=ISNUMBER(E26)),1,0)))</x:f>
      </x:c>
      <x:c r="L65" s="28" t="str">
        <x:f>IF(A65="","",SUM(IF(AND(EXACT(B65,B27),EXACT(C65,C27),EXACT(D65,D27),EXACT(E65,E27),ISNUMBER(E65)=ISNUMBER(E27)),1,0),IF(AND(EXACT(B65,B28),EXACT(C65,C28),EXACT(D65,D28),EXACT(E65,E28),ISNUMBER(E65)=ISNUMBER(E28)),1,0),IF(AND(EXACT(B65,B29),EXACT(C65,C29),EXACT(D65,D29),EXACT(E65,E29),ISNUMBER(E65)=ISNUMBER(E29)),1,0),IF(AND(EXACT(B65,B30),EXACT(C65,C30),EXACT(D65,D30),EXACT(E65,E30),ISNUMBER(E65)=ISNUMBER(E30)),1,0),IF(AND(EXACT(B65,B31),EXACT(C65,C31),EXACT(D65,D31),EXACT(E65,E31),ISNUMBER(E65)=ISNUMBER(E31)),1,0),IF(AND(EXACT(B65,B32),EXACT(C65,C32),EXACT(D65,D32),EXACT(E65,E32),ISNUMBER(E65)=ISNUMBER(E32)),1,0),IF(AND(EXACT(B65,B33),EXACT(C65,C33),EXACT(D65,D33),EXACT(E65,E33),ISNUMBER(E65)=ISNUMBER(E33)),1,0),IF(AND(EXACT(B65,B34),EXACT(C65,C34),EXACT(D65,D34),EXACT(E65,E34),ISNUMBER(E65)=ISNUMBER(E34)),1,0),IF(AND(EXACT(B65,B35),EXACT(C65,C35),EXACT(D65,D35),EXACT(E65,E35),ISNUMBER(E65)=ISNUMBER(E35)),1,0),IF(AND(EXACT(B65,B36),EXACT(C65,C36),EXACT(D65,D36),EXACT(E65,E36),ISNUMBER(E65)=ISNUMBER(E36)),1,0),IF(AND(EXACT(B65,B37),EXACT(C65,C37),EXACT(D65,D37),EXACT(E65,E37),ISNUMBER(E65)=ISNUMBER(E37)),1,0),IF(AND(EXACT(B65,B38),EXACT(C65,C38),EXACT(D65,D38),EXACT(E65,E38),ISNUMBER(E65)=ISNUMBER(E38)),1,0),IF(AND(EXACT(B65,B39),EXACT(C65,C39),EXACT(D65,D39),EXACT(E65,E39),ISNUMBER(E65)=ISNUMBER(E39)),1,0),IF(AND(EXACT(B65,B40),EXACT(C65,C40),EXACT(D65,D40),EXACT(E65,E40),ISNUMBER(E65)=ISNUMBER(E40)),1,0),IF(AND(EXACT(B65,B41),EXACT(C65,C41),EXACT(D65,D41),EXACT(E65,E41),ISNUMBER(E65)=ISNUMBER(E41)),1,0),IF(AND(EXACT(B65,B42),EXACT(C65,C42),EXACT(D65,D42),EXACT(E65,E42),ISNUMBER(E65)=ISNUMBER(E42)),1,0),IF(AND(EXACT(B65,B43),EXACT(C65,C43),EXACT(D65,D43),EXACT(E65,E43),ISNUMBER(E65)=ISNUMBER(E43)),1,0),IF(AND(EXACT(B65,B44),EXACT(C65,C44),EXACT(D65,D44),EXACT(E65,E44),ISNUMBER(E65)=ISNUMBER(E44)),1,0),IF(AND(EXACT(B65,B45),EXACT(C65,C45),EXACT(D65,D45),EXACT(E65,E45),ISNUMBER(E65)=ISNUMBER(E45)),1,0),IF(AND(EXACT(B65,B46),EXACT(C65,C46),EXACT(D65,D46),EXACT(E65,E46),ISNUMBER(E65)=ISNUMBER(E46)),1,0)))</x:f>
      </x:c>
      <x:c r="M65" s="28" t="str">
        <x:f>IF(A65="","",SUM(IF(AND(EXACT(B65,B47),EXACT(C65,C47),EXACT(D65,D47),EXACT(E65,E47),ISNUMBER(E65)=ISNUMBER(E47)),1,0),IF(AND(EXACT(B65,B48),EXACT(C65,C48),EXACT(D65,D48),EXACT(E65,E48),ISNUMBER(E65)=ISNUMBER(E48)),1,0),IF(AND(EXACT(B65,B49),EXACT(C65,C49),EXACT(D65,D49),EXACT(E65,E49),ISNUMBER(E65)=ISNUMBER(E49)),1,0),IF(AND(EXACT(B65,B50),EXACT(C65,C50),EXACT(D65,D50),EXACT(E65,E50),ISNUMBER(E65)=ISNUMBER(E50)),1,0),IF(AND(EXACT(B65,B51),EXACT(C65,C51),EXACT(D65,D51),EXACT(E65,E51),ISNUMBER(E65)=ISNUMBER(E51)),1,0),IF(AND(EXACT(B65,B52),EXACT(C65,C52),EXACT(D65,D52),EXACT(E65,E52),ISNUMBER(E65)=ISNUMBER(E52)),1,0),IF(AND(EXACT(B65,B53),EXACT(C65,C53),EXACT(D65,D53),EXACT(E65,E53),ISNUMBER(E65)=ISNUMBER(E53)),1,0),IF(AND(EXACT(B65,B54),EXACT(C65,C54),EXACT(D65,D54),EXACT(E65,E54),ISNUMBER(E65)=ISNUMBER(E54)),1,0),IF(AND(EXACT(B65,B55),EXACT(C65,C55),EXACT(D65,D55),EXACT(E65,E55),ISNUMBER(E65)=ISNUMBER(E55)),1,0),IF(AND(EXACT(B65,B56),EXACT(C65,C56),EXACT(D65,D56),EXACT(E65,E56),ISNUMBER(E65)=ISNUMBER(E56)),1,0),IF(AND(EXACT(B65,B57),EXACT(C65,C57),EXACT(D65,D57),EXACT(E65,E57),ISNUMBER(E65)=ISNUMBER(E57)),1,0),IF(AND(EXACT(B65,B58),EXACT(C65,C58),EXACT(D65,D58),EXACT(E65,E58),ISNUMBER(E65)=ISNUMBER(E58)),1,0),IF(AND(EXACT(B65,B59),EXACT(C65,C59),EXACT(D65,D59),EXACT(E65,E59),ISNUMBER(E65)=ISNUMBER(E59)),1,0),IF(AND(EXACT(B65,B60),EXACT(C65,C60),EXACT(D65,D60),EXACT(E65,E60),ISNUMBER(E65)=ISNUMBER(E60)),1,0),IF(AND(EXACT(B65,B61),EXACT(C65,C61),EXACT(D65,D61),EXACT(E65,E61),ISNUMBER(E65)=ISNUMBER(E61)),1,0),IF(AND(EXACT(B65,B62),EXACT(C65,C62),EXACT(D65,D62),EXACT(E65,E62),ISNUMBER(E65)=ISNUMBER(E62)),1,0),IF(AND(EXACT(B65,B63),EXACT(C65,C63),EXACT(D65,D63),EXACT(E65,E63),ISNUMBER(E65)=ISNUMBER(E63)),1,0),IF(AND(EXACT(B65,B64),EXACT(C65,C64),EXACT(D65,D64),EXACT(E65,E64),ISNUMBER(E65)=ISNUMBER(E64)),1,0),IF(AND(EXACT(B65,B65),EXACT(C65,C65),EXACT(D65,D65),EXACT(E65,E65),ISNUMBER(E65)=ISNUMBER(E65)),1,0)))</x:f>
      </x:c>
      <x:c r="N65" s="28" t="str">
        <x:f>IF(A65="","",0)</x:f>
      </x:c>
      <x:c r="O65" s="28" t="str">
        <x:f>IF(A65="","",0)</x:f>
      </x:c>
      <x:c r="P65" s="28" t="str">
        <x:f>IF(A65="","",0)</x:f>
      </x:c>
      <x:c r="Q65" s="28" t="str">
        <x:f>IF(A65="","",0)</x:f>
      </x:c>
      <x:c r="R65" s="28" t="str">
        <x:f>IF(A65="","",0)</x:f>
      </x:c>
      <x:c r="S65" s="28" t="str">
        <x:f>IF(A65="","",0)</x:f>
      </x:c>
      <x:c r="T65" s="28" t="str">
        <x:f>IF(A65="","",0)</x:f>
      </x:c>
    </x:row>
    <x:row r="66" ht="22" customHeight="1">
      <x:c r="A66" s="2" t="str">
        <x:f>IF(COUNTA('Input'!A66:D66)=0,"",ROW()-6)</x:f>
      </x:c>
      <x:c r="B66" s="2" t="str">
        <x:f>IF(ISBLANK('Input'!A66),"",'Input'!A66)</x:f>
      </x:c>
      <x:c r="C66" s="2" t="str">
        <x:f>IF(ISBLANK('Input'!B66),"",'Input'!B66)</x:f>
      </x:c>
      <x:c r="D66" s="2" t="str">
        <x:f>IF(ISBLANK('Input'!C66),"",'Input'!C66)</x:f>
      </x:c>
      <x:c r="E66" s="21" t="str">
        <x:f>IF(ISBLANK('Input'!D66),"",'Input'!D66)</x:f>
      </x:c>
      <x:c r="F66" s="2" t="str">
        <x:f>IF(A66="","",SUM(K66:T66))</x:f>
      </x:c>
      <x:c r="G66" s="2" t="str">
        <x:f>IF(A66="","",IF(F66&gt;1,"Exact duplicate",IF(B66="","Missing job ID",IF(C66="","Missing customer",IF(NOT(OR(EXACT(D66,"completed"),EXACT(D66,"cancelled"))),"Missing or invalid status",IF(NOT(ISNUMBER(E66)),"Missing or invalid amount",IF(E66&lt;0,"Missing or invalid amount","")))))))</x:f>
      </x:c>
      <x:c r="H66" s="2" t="str">
        <x:f>IF(A66="","",IF(F66&gt;1,"Duplicate",IF(G66&lt;&gt;"","Exception",IF(EXACT(D66,"completed"),"Completed","Cancelled"))))</x:f>
      </x:c>
      <x:c r="I66" s="21" t="str">
        <x:f>IF(A66="","",IF(H66="Completed",E66,0))</x:f>
      </x:c>
      <x:c r="K66" s="28" t="str">
        <x:f>IF(A66="","",SUM(IF(AND(EXACT(B66,B7),EXACT(C66,C7),EXACT(D66,D7),EXACT(E66,E7),ISNUMBER(E66)=ISNUMBER(E7)),1,0),IF(AND(EXACT(B66,B8),EXACT(C66,C8),EXACT(D66,D8),EXACT(E66,E8),ISNUMBER(E66)=ISNUMBER(E8)),1,0),IF(AND(EXACT(B66,B9),EXACT(C66,C9),EXACT(D66,D9),EXACT(E66,E9),ISNUMBER(E66)=ISNUMBER(E9)),1,0),IF(AND(EXACT(B66,B10),EXACT(C66,C10),EXACT(D66,D10),EXACT(E66,E10),ISNUMBER(E66)=ISNUMBER(E10)),1,0),IF(AND(EXACT(B66,B11),EXACT(C66,C11),EXACT(D66,D11),EXACT(E66,E11),ISNUMBER(E66)=ISNUMBER(E11)),1,0),IF(AND(EXACT(B66,B12),EXACT(C66,C12),EXACT(D66,D12),EXACT(E66,E12),ISNUMBER(E66)=ISNUMBER(E12)),1,0),IF(AND(EXACT(B66,B13),EXACT(C66,C13),EXACT(D66,D13),EXACT(E66,E13),ISNUMBER(E66)=ISNUMBER(E13)),1,0),IF(AND(EXACT(B66,B14),EXACT(C66,C14),EXACT(D66,D14),EXACT(E66,E14),ISNUMBER(E66)=ISNUMBER(E14)),1,0),IF(AND(EXACT(B66,B15),EXACT(C66,C15),EXACT(D66,D15),EXACT(E66,E15),ISNUMBER(E66)=ISNUMBER(E15)),1,0),IF(AND(EXACT(B66,B16),EXACT(C66,C16),EXACT(D66,D16),EXACT(E66,E16),ISNUMBER(E66)=ISNUMBER(E16)),1,0),IF(AND(EXACT(B66,B17),EXACT(C66,C17),EXACT(D66,D17),EXACT(E66,E17),ISNUMBER(E66)=ISNUMBER(E17)),1,0),IF(AND(EXACT(B66,B18),EXACT(C66,C18),EXACT(D66,D18),EXACT(E66,E18),ISNUMBER(E66)=ISNUMBER(E18)),1,0),IF(AND(EXACT(B66,B19),EXACT(C66,C19),EXACT(D66,D19),EXACT(E66,E19),ISNUMBER(E66)=ISNUMBER(E19)),1,0),IF(AND(EXACT(B66,B20),EXACT(C66,C20),EXACT(D66,D20),EXACT(E66,E20),ISNUMBER(E66)=ISNUMBER(E20)),1,0),IF(AND(EXACT(B66,B21),EXACT(C66,C21),EXACT(D66,D21),EXACT(E66,E21),ISNUMBER(E66)=ISNUMBER(E21)),1,0),IF(AND(EXACT(B66,B22),EXACT(C66,C22),EXACT(D66,D22),EXACT(E66,E22),ISNUMBER(E66)=ISNUMBER(E22)),1,0),IF(AND(EXACT(B66,B23),EXACT(C66,C23),EXACT(D66,D23),EXACT(E66,E23),ISNUMBER(E66)=ISNUMBER(E23)),1,0),IF(AND(EXACT(B66,B24),EXACT(C66,C24),EXACT(D66,D24),EXACT(E66,E24),ISNUMBER(E66)=ISNUMBER(E24)),1,0),IF(AND(EXACT(B66,B25),EXACT(C66,C25),EXACT(D66,D25),EXACT(E66,E25),ISNUMBER(E66)=ISNUMBER(E25)),1,0),IF(AND(EXACT(B66,B26),EXACT(C66,C26),EXACT(D66,D26),EXACT(E66,E26),ISNUMBER(E66)=ISNUMBER(E26)),1,0)))</x:f>
      </x:c>
      <x:c r="L66" s="28" t="str">
        <x:f>IF(A66="","",SUM(IF(AND(EXACT(B66,B27),EXACT(C66,C27),EXACT(D66,D27),EXACT(E66,E27),ISNUMBER(E66)=ISNUMBER(E27)),1,0),IF(AND(EXACT(B66,B28),EXACT(C66,C28),EXACT(D66,D28),EXACT(E66,E28),ISNUMBER(E66)=ISNUMBER(E28)),1,0),IF(AND(EXACT(B66,B29),EXACT(C66,C29),EXACT(D66,D29),EXACT(E66,E29),ISNUMBER(E66)=ISNUMBER(E29)),1,0),IF(AND(EXACT(B66,B30),EXACT(C66,C30),EXACT(D66,D30),EXACT(E66,E30),ISNUMBER(E66)=ISNUMBER(E30)),1,0),IF(AND(EXACT(B66,B31),EXACT(C66,C31),EXACT(D66,D31),EXACT(E66,E31),ISNUMBER(E66)=ISNUMBER(E31)),1,0),IF(AND(EXACT(B66,B32),EXACT(C66,C32),EXACT(D66,D32),EXACT(E66,E32),ISNUMBER(E66)=ISNUMBER(E32)),1,0),IF(AND(EXACT(B66,B33),EXACT(C66,C33),EXACT(D66,D33),EXACT(E66,E33),ISNUMBER(E66)=ISNUMBER(E33)),1,0),IF(AND(EXACT(B66,B34),EXACT(C66,C34),EXACT(D66,D34),EXACT(E66,E34),ISNUMBER(E66)=ISNUMBER(E34)),1,0),IF(AND(EXACT(B66,B35),EXACT(C66,C35),EXACT(D66,D35),EXACT(E66,E35),ISNUMBER(E66)=ISNUMBER(E35)),1,0),IF(AND(EXACT(B66,B36),EXACT(C66,C36),EXACT(D66,D36),EXACT(E66,E36),ISNUMBER(E66)=ISNUMBER(E36)),1,0),IF(AND(EXACT(B66,B37),EXACT(C66,C37),EXACT(D66,D37),EXACT(E66,E37),ISNUMBER(E66)=ISNUMBER(E37)),1,0),IF(AND(EXACT(B66,B38),EXACT(C66,C38),EXACT(D66,D38),EXACT(E66,E38),ISNUMBER(E66)=ISNUMBER(E38)),1,0),IF(AND(EXACT(B66,B39),EXACT(C66,C39),EXACT(D66,D39),EXACT(E66,E39),ISNUMBER(E66)=ISNUMBER(E39)),1,0),IF(AND(EXACT(B66,B40),EXACT(C66,C40),EXACT(D66,D40),EXACT(E66,E40),ISNUMBER(E66)=ISNUMBER(E40)),1,0),IF(AND(EXACT(B66,B41),EXACT(C66,C41),EXACT(D66,D41),EXACT(E66,E41),ISNUMBER(E66)=ISNUMBER(E41)),1,0),IF(AND(EXACT(B66,B42),EXACT(C66,C42),EXACT(D66,D42),EXACT(E66,E42),ISNUMBER(E66)=ISNUMBER(E42)),1,0),IF(AND(EXACT(B66,B43),EXACT(C66,C43),EXACT(D66,D43),EXACT(E66,E43),ISNUMBER(E66)=ISNUMBER(E43)),1,0),IF(AND(EXACT(B66,B44),EXACT(C66,C44),EXACT(D66,D44),EXACT(E66,E44),ISNUMBER(E66)=ISNUMBER(E44)),1,0),IF(AND(EXACT(B66,B45),EXACT(C66,C45),EXACT(D66,D45),EXACT(E66,E45),ISNUMBER(E66)=ISNUMBER(E45)),1,0),IF(AND(EXACT(B66,B46),EXACT(C66,C46),EXACT(D66,D46),EXACT(E66,E46),ISNUMBER(E66)=ISNUMBER(E46)),1,0)))</x:f>
      </x:c>
      <x:c r="M66" s="28" t="str">
        <x:f>IF(A66="","",SUM(IF(AND(EXACT(B66,B47),EXACT(C66,C47),EXACT(D66,D47),EXACT(E66,E47),ISNUMBER(E66)=ISNUMBER(E47)),1,0),IF(AND(EXACT(B66,B48),EXACT(C66,C48),EXACT(D66,D48),EXACT(E66,E48),ISNUMBER(E66)=ISNUMBER(E48)),1,0),IF(AND(EXACT(B66,B49),EXACT(C66,C49),EXACT(D66,D49),EXACT(E66,E49),ISNUMBER(E66)=ISNUMBER(E49)),1,0),IF(AND(EXACT(B66,B50),EXACT(C66,C50),EXACT(D66,D50),EXACT(E66,E50),ISNUMBER(E66)=ISNUMBER(E50)),1,0),IF(AND(EXACT(B66,B51),EXACT(C66,C51),EXACT(D66,D51),EXACT(E66,E51),ISNUMBER(E66)=ISNUMBER(E51)),1,0),IF(AND(EXACT(B66,B52),EXACT(C66,C52),EXACT(D66,D52),EXACT(E66,E52),ISNUMBER(E66)=ISNUMBER(E52)),1,0),IF(AND(EXACT(B66,B53),EXACT(C66,C53),EXACT(D66,D53),EXACT(E66,E53),ISNUMBER(E66)=ISNUMBER(E53)),1,0),IF(AND(EXACT(B66,B54),EXACT(C66,C54),EXACT(D66,D54),EXACT(E66,E54),ISNUMBER(E66)=ISNUMBER(E54)),1,0),IF(AND(EXACT(B66,B55),EXACT(C66,C55),EXACT(D66,D55),EXACT(E66,E55),ISNUMBER(E66)=ISNUMBER(E55)),1,0),IF(AND(EXACT(B66,B56),EXACT(C66,C56),EXACT(D66,D56),EXACT(E66,E56),ISNUMBER(E66)=ISNUMBER(E56)),1,0),IF(AND(EXACT(B66,B57),EXACT(C66,C57),EXACT(D66,D57),EXACT(E66,E57),ISNUMBER(E66)=ISNUMBER(E57)),1,0),IF(AND(EXACT(B66,B58),EXACT(C66,C58),EXACT(D66,D58),EXACT(E66,E58),ISNUMBER(E66)=ISNUMBER(E58)),1,0),IF(AND(EXACT(B66,B59),EXACT(C66,C59),EXACT(D66,D59),EXACT(E66,E59),ISNUMBER(E66)=ISNUMBER(E59)),1,0),IF(AND(EXACT(B66,B60),EXACT(C66,C60),EXACT(D66,D60),EXACT(E66,E60),ISNUMBER(E66)=ISNUMBER(E60)),1,0),IF(AND(EXACT(B66,B61),EXACT(C66,C61),EXACT(D66,D61),EXACT(E66,E61),ISNUMBER(E66)=ISNUMBER(E61)),1,0),IF(AND(EXACT(B66,B62),EXACT(C66,C62),EXACT(D66,D62),EXACT(E66,E62),ISNUMBER(E66)=ISNUMBER(E62)),1,0),IF(AND(EXACT(B66,B63),EXACT(C66,C63),EXACT(D66,D63),EXACT(E66,E63),ISNUMBER(E66)=ISNUMBER(E63)),1,0),IF(AND(EXACT(B66,B64),EXACT(C66,C64),EXACT(D66,D64),EXACT(E66,E64),ISNUMBER(E66)=ISNUMBER(E64)),1,0),IF(AND(EXACT(B66,B65),EXACT(C66,C65),EXACT(D66,D65),EXACT(E66,E65),ISNUMBER(E66)=ISNUMBER(E65)),1,0),IF(AND(EXACT(B66,B66),EXACT(C66,C66),EXACT(D66,D66),EXACT(E66,E66),ISNUMBER(E66)=ISNUMBER(E66)),1,0)))</x:f>
      </x:c>
      <x:c r="N66" s="28" t="str">
        <x:f>IF(A66="","",0)</x:f>
      </x:c>
      <x:c r="O66" s="28" t="str">
        <x:f>IF(A66="","",0)</x:f>
      </x:c>
      <x:c r="P66" s="28" t="str">
        <x:f>IF(A66="","",0)</x:f>
      </x:c>
      <x:c r="Q66" s="28" t="str">
        <x:f>IF(A66="","",0)</x:f>
      </x:c>
      <x:c r="R66" s="28" t="str">
        <x:f>IF(A66="","",0)</x:f>
      </x:c>
      <x:c r="S66" s="28" t="str">
        <x:f>IF(A66="","",0)</x:f>
      </x:c>
      <x:c r="T66" s="28" t="str">
        <x:f>IF(A66="","",0)</x:f>
      </x:c>
    </x:row>
    <x:row r="67" ht="22" customHeight="1">
      <x:c r="A67" s="2" t="str">
        <x:f>IF(COUNTA('Input'!A67:D67)=0,"",ROW()-6)</x:f>
      </x:c>
      <x:c r="B67" s="2" t="str">
        <x:f>IF(ISBLANK('Input'!A67),"",'Input'!A67)</x:f>
      </x:c>
      <x:c r="C67" s="2" t="str">
        <x:f>IF(ISBLANK('Input'!B67),"",'Input'!B67)</x:f>
      </x:c>
      <x:c r="D67" s="2" t="str">
        <x:f>IF(ISBLANK('Input'!C67),"",'Input'!C67)</x:f>
      </x:c>
      <x:c r="E67" s="21" t="str">
        <x:f>IF(ISBLANK('Input'!D67),"",'Input'!D67)</x:f>
      </x:c>
      <x:c r="F67" s="2" t="str">
        <x:f>IF(A67="","",SUM(K67:T67))</x:f>
      </x:c>
      <x:c r="G67" s="2" t="str">
        <x:f>IF(A67="","",IF(F67&gt;1,"Exact duplicate",IF(B67="","Missing job ID",IF(C67="","Missing customer",IF(NOT(OR(EXACT(D67,"completed"),EXACT(D67,"cancelled"))),"Missing or invalid status",IF(NOT(ISNUMBER(E67)),"Missing or invalid amount",IF(E67&lt;0,"Missing or invalid amount","")))))))</x:f>
      </x:c>
      <x:c r="H67" s="2" t="str">
        <x:f>IF(A67="","",IF(F67&gt;1,"Duplicate",IF(G67&lt;&gt;"","Exception",IF(EXACT(D67,"completed"),"Completed","Cancelled"))))</x:f>
      </x:c>
      <x:c r="I67" s="21" t="str">
        <x:f>IF(A67="","",IF(H67="Completed",E67,0))</x:f>
      </x:c>
      <x:c r="K67" s="28" t="str">
        <x:f>IF(A67="","",SUM(IF(AND(EXACT(B67,B7),EXACT(C67,C7),EXACT(D67,D7),EXACT(E67,E7),ISNUMBER(E67)=ISNUMBER(E7)),1,0),IF(AND(EXACT(B67,B8),EXACT(C67,C8),EXACT(D67,D8),EXACT(E67,E8),ISNUMBER(E67)=ISNUMBER(E8)),1,0),IF(AND(EXACT(B67,B9),EXACT(C67,C9),EXACT(D67,D9),EXACT(E67,E9),ISNUMBER(E67)=ISNUMBER(E9)),1,0),IF(AND(EXACT(B67,B10),EXACT(C67,C10),EXACT(D67,D10),EXACT(E67,E10),ISNUMBER(E67)=ISNUMBER(E10)),1,0),IF(AND(EXACT(B67,B11),EXACT(C67,C11),EXACT(D67,D11),EXACT(E67,E11),ISNUMBER(E67)=ISNUMBER(E11)),1,0),IF(AND(EXACT(B67,B12),EXACT(C67,C12),EXACT(D67,D12),EXACT(E67,E12),ISNUMBER(E67)=ISNUMBER(E12)),1,0),IF(AND(EXACT(B67,B13),EXACT(C67,C13),EXACT(D67,D13),EXACT(E67,E13),ISNUMBER(E67)=ISNUMBER(E13)),1,0),IF(AND(EXACT(B67,B14),EXACT(C67,C14),EXACT(D67,D14),EXACT(E67,E14),ISNUMBER(E67)=ISNUMBER(E14)),1,0),IF(AND(EXACT(B67,B15),EXACT(C67,C15),EXACT(D67,D15),EXACT(E67,E15),ISNUMBER(E67)=ISNUMBER(E15)),1,0),IF(AND(EXACT(B67,B16),EXACT(C67,C16),EXACT(D67,D16),EXACT(E67,E16),ISNUMBER(E67)=ISNUMBER(E16)),1,0),IF(AND(EXACT(B67,B17),EXACT(C67,C17),EXACT(D67,D17),EXACT(E67,E17),ISNUMBER(E67)=ISNUMBER(E17)),1,0),IF(AND(EXACT(B67,B18),EXACT(C67,C18),EXACT(D67,D18),EXACT(E67,E18),ISNUMBER(E67)=ISNUMBER(E18)),1,0),IF(AND(EXACT(B67,B19),EXACT(C67,C19),EXACT(D67,D19),EXACT(E67,E19),ISNUMBER(E67)=ISNUMBER(E19)),1,0),IF(AND(EXACT(B67,B20),EXACT(C67,C20),EXACT(D67,D20),EXACT(E67,E20),ISNUMBER(E67)=ISNUMBER(E20)),1,0),IF(AND(EXACT(B67,B21),EXACT(C67,C21),EXACT(D67,D21),EXACT(E67,E21),ISNUMBER(E67)=ISNUMBER(E21)),1,0),IF(AND(EXACT(B67,B22),EXACT(C67,C22),EXACT(D67,D22),EXACT(E67,E22),ISNUMBER(E67)=ISNUMBER(E22)),1,0),IF(AND(EXACT(B67,B23),EXACT(C67,C23),EXACT(D67,D23),EXACT(E67,E23),ISNUMBER(E67)=ISNUMBER(E23)),1,0),IF(AND(EXACT(B67,B24),EXACT(C67,C24),EXACT(D67,D24),EXACT(E67,E24),ISNUMBER(E67)=ISNUMBER(E24)),1,0),IF(AND(EXACT(B67,B25),EXACT(C67,C25),EXACT(D67,D25),EXACT(E67,E25),ISNUMBER(E67)=ISNUMBER(E25)),1,0),IF(AND(EXACT(B67,B26),EXACT(C67,C26),EXACT(D67,D26),EXACT(E67,E26),ISNUMBER(E67)=ISNUMBER(E26)),1,0)))</x:f>
      </x:c>
      <x:c r="L67" s="28" t="str">
        <x:f>IF(A67="","",SUM(IF(AND(EXACT(B67,B27),EXACT(C67,C27),EXACT(D67,D27),EXACT(E67,E27),ISNUMBER(E67)=ISNUMBER(E27)),1,0),IF(AND(EXACT(B67,B28),EXACT(C67,C28),EXACT(D67,D28),EXACT(E67,E28),ISNUMBER(E67)=ISNUMBER(E28)),1,0),IF(AND(EXACT(B67,B29),EXACT(C67,C29),EXACT(D67,D29),EXACT(E67,E29),ISNUMBER(E67)=ISNUMBER(E29)),1,0),IF(AND(EXACT(B67,B30),EXACT(C67,C30),EXACT(D67,D30),EXACT(E67,E30),ISNUMBER(E67)=ISNUMBER(E30)),1,0),IF(AND(EXACT(B67,B31),EXACT(C67,C31),EXACT(D67,D31),EXACT(E67,E31),ISNUMBER(E67)=ISNUMBER(E31)),1,0),IF(AND(EXACT(B67,B32),EXACT(C67,C32),EXACT(D67,D32),EXACT(E67,E32),ISNUMBER(E67)=ISNUMBER(E32)),1,0),IF(AND(EXACT(B67,B33),EXACT(C67,C33),EXACT(D67,D33),EXACT(E67,E33),ISNUMBER(E67)=ISNUMBER(E33)),1,0),IF(AND(EXACT(B67,B34),EXACT(C67,C34),EXACT(D67,D34),EXACT(E67,E34),ISNUMBER(E67)=ISNUMBER(E34)),1,0),IF(AND(EXACT(B67,B35),EXACT(C67,C35),EXACT(D67,D35),EXACT(E67,E35),ISNUMBER(E67)=ISNUMBER(E35)),1,0),IF(AND(EXACT(B67,B36),EXACT(C67,C36),EXACT(D67,D36),EXACT(E67,E36),ISNUMBER(E67)=ISNUMBER(E36)),1,0),IF(AND(EXACT(B67,B37),EXACT(C67,C37),EXACT(D67,D37),EXACT(E67,E37),ISNUMBER(E67)=ISNUMBER(E37)),1,0),IF(AND(EXACT(B67,B38),EXACT(C67,C38),EXACT(D67,D38),EXACT(E67,E38),ISNUMBER(E67)=ISNUMBER(E38)),1,0),IF(AND(EXACT(B67,B39),EXACT(C67,C39),EXACT(D67,D39),EXACT(E67,E39),ISNUMBER(E67)=ISNUMBER(E39)),1,0),IF(AND(EXACT(B67,B40),EXACT(C67,C40),EXACT(D67,D40),EXACT(E67,E40),ISNUMBER(E67)=ISNUMBER(E40)),1,0),IF(AND(EXACT(B67,B41),EXACT(C67,C41),EXACT(D67,D41),EXACT(E67,E41),ISNUMBER(E67)=ISNUMBER(E41)),1,0),IF(AND(EXACT(B67,B42),EXACT(C67,C42),EXACT(D67,D42),EXACT(E67,E42),ISNUMBER(E67)=ISNUMBER(E42)),1,0),IF(AND(EXACT(B67,B43),EXACT(C67,C43),EXACT(D67,D43),EXACT(E67,E43),ISNUMBER(E67)=ISNUMBER(E43)),1,0),IF(AND(EXACT(B67,B44),EXACT(C67,C44),EXACT(D67,D44),EXACT(E67,E44),ISNUMBER(E67)=ISNUMBER(E44)),1,0),IF(AND(EXACT(B67,B45),EXACT(C67,C45),EXACT(D67,D45),EXACT(E67,E45),ISNUMBER(E67)=ISNUMBER(E45)),1,0),IF(AND(EXACT(B67,B46),EXACT(C67,C46),EXACT(D67,D46),EXACT(E67,E46),ISNUMBER(E67)=ISNUMBER(E46)),1,0)))</x:f>
      </x:c>
      <x:c r="M67" s="28" t="str">
        <x:f>IF(A67="","",SUM(IF(AND(EXACT(B67,B47),EXACT(C67,C47),EXACT(D67,D47),EXACT(E67,E47),ISNUMBER(E67)=ISNUMBER(E47)),1,0),IF(AND(EXACT(B67,B48),EXACT(C67,C48),EXACT(D67,D48),EXACT(E67,E48),ISNUMBER(E67)=ISNUMBER(E48)),1,0),IF(AND(EXACT(B67,B49),EXACT(C67,C49),EXACT(D67,D49),EXACT(E67,E49),ISNUMBER(E67)=ISNUMBER(E49)),1,0),IF(AND(EXACT(B67,B50),EXACT(C67,C50),EXACT(D67,D50),EXACT(E67,E50),ISNUMBER(E67)=ISNUMBER(E50)),1,0),IF(AND(EXACT(B67,B51),EXACT(C67,C51),EXACT(D67,D51),EXACT(E67,E51),ISNUMBER(E67)=ISNUMBER(E51)),1,0),IF(AND(EXACT(B67,B52),EXACT(C67,C52),EXACT(D67,D52),EXACT(E67,E52),ISNUMBER(E67)=ISNUMBER(E52)),1,0),IF(AND(EXACT(B67,B53),EXACT(C67,C53),EXACT(D67,D53),EXACT(E67,E53),ISNUMBER(E67)=ISNUMBER(E53)),1,0),IF(AND(EXACT(B67,B54),EXACT(C67,C54),EXACT(D67,D54),EXACT(E67,E54),ISNUMBER(E67)=ISNUMBER(E54)),1,0),IF(AND(EXACT(B67,B55),EXACT(C67,C55),EXACT(D67,D55),EXACT(E67,E55),ISNUMBER(E67)=ISNUMBER(E55)),1,0),IF(AND(EXACT(B67,B56),EXACT(C67,C56),EXACT(D67,D56),EXACT(E67,E56),ISNUMBER(E67)=ISNUMBER(E56)),1,0),IF(AND(EXACT(B67,B57),EXACT(C67,C57),EXACT(D67,D57),EXACT(E67,E57),ISNUMBER(E67)=ISNUMBER(E57)),1,0),IF(AND(EXACT(B67,B58),EXACT(C67,C58),EXACT(D67,D58),EXACT(E67,E58),ISNUMBER(E67)=ISNUMBER(E58)),1,0),IF(AND(EXACT(B67,B59),EXACT(C67,C59),EXACT(D67,D59),EXACT(E67,E59),ISNUMBER(E67)=ISNUMBER(E59)),1,0),IF(AND(EXACT(B67,B60),EXACT(C67,C60),EXACT(D67,D60),EXACT(E67,E60),ISNUMBER(E67)=ISNUMBER(E60)),1,0),IF(AND(EXACT(B67,B61),EXACT(C67,C61),EXACT(D67,D61),EXACT(E67,E61),ISNUMBER(E67)=ISNUMBER(E61)),1,0),IF(AND(EXACT(B67,B62),EXACT(C67,C62),EXACT(D67,D62),EXACT(E67,E62),ISNUMBER(E67)=ISNUMBER(E62)),1,0),IF(AND(EXACT(B67,B63),EXACT(C67,C63),EXACT(D67,D63),EXACT(E67,E63),ISNUMBER(E67)=ISNUMBER(E63)),1,0),IF(AND(EXACT(B67,B64),EXACT(C67,C64),EXACT(D67,D64),EXACT(E67,E64),ISNUMBER(E67)=ISNUMBER(E64)),1,0),IF(AND(EXACT(B67,B65),EXACT(C67,C65),EXACT(D67,D65),EXACT(E67,E65),ISNUMBER(E67)=ISNUMBER(E65)),1,0),IF(AND(EXACT(B67,B66),EXACT(C67,C66),EXACT(D67,D66),EXACT(E67,E66),ISNUMBER(E67)=ISNUMBER(E66)),1,0)))</x:f>
      </x:c>
      <x:c r="N67" s="28" t="str">
        <x:f>IF(A67="","",SUM(IF(AND(EXACT(B67,B67),EXACT(C67,C67),EXACT(D67,D67),EXACT(E67,E67),ISNUMBER(E67)=ISNUMBER(E67)),1,0)))</x:f>
      </x:c>
      <x:c r="O67" s="28" t="str">
        <x:f>IF(A67="","",0)</x:f>
      </x:c>
      <x:c r="P67" s="28" t="str">
        <x:f>IF(A67="","",0)</x:f>
      </x:c>
      <x:c r="Q67" s="28" t="str">
        <x:f>IF(A67="","",0)</x:f>
      </x:c>
      <x:c r="R67" s="28" t="str">
        <x:f>IF(A67="","",0)</x:f>
      </x:c>
      <x:c r="S67" s="28" t="str">
        <x:f>IF(A67="","",0)</x:f>
      </x:c>
      <x:c r="T67" s="28" t="str">
        <x:f>IF(A67="","",0)</x:f>
      </x:c>
    </x:row>
    <x:row r="68" ht="22" customHeight="1">
      <x:c r="A68" s="2" t="str">
        <x:f>IF(COUNTA('Input'!A68:D68)=0,"",ROW()-6)</x:f>
      </x:c>
      <x:c r="B68" s="2" t="str">
        <x:f>IF(ISBLANK('Input'!A68),"",'Input'!A68)</x:f>
      </x:c>
      <x:c r="C68" s="2" t="str">
        <x:f>IF(ISBLANK('Input'!B68),"",'Input'!B68)</x:f>
      </x:c>
      <x:c r="D68" s="2" t="str">
        <x:f>IF(ISBLANK('Input'!C68),"",'Input'!C68)</x:f>
      </x:c>
      <x:c r="E68" s="21" t="str">
        <x:f>IF(ISBLANK('Input'!D68),"",'Input'!D68)</x:f>
      </x:c>
      <x:c r="F68" s="2" t="str">
        <x:f>IF(A68="","",SUM(K68:T68))</x:f>
      </x:c>
      <x:c r="G68" s="2" t="str">
        <x:f>IF(A68="","",IF(F68&gt;1,"Exact duplicate",IF(B68="","Missing job ID",IF(C68="","Missing customer",IF(NOT(OR(EXACT(D68,"completed"),EXACT(D68,"cancelled"))),"Missing or invalid status",IF(NOT(ISNUMBER(E68)),"Missing or invalid amount",IF(E68&lt;0,"Missing or invalid amount","")))))))</x:f>
      </x:c>
      <x:c r="H68" s="2" t="str">
        <x:f>IF(A68="","",IF(F68&gt;1,"Duplicate",IF(G68&lt;&gt;"","Exception",IF(EXACT(D68,"completed"),"Completed","Cancelled"))))</x:f>
      </x:c>
      <x:c r="I68" s="21" t="str">
        <x:f>IF(A68="","",IF(H68="Completed",E68,0))</x:f>
      </x:c>
      <x:c r="K68" s="28" t="str">
        <x:f>IF(A68="","",SUM(IF(AND(EXACT(B68,B7),EXACT(C68,C7),EXACT(D68,D7),EXACT(E68,E7),ISNUMBER(E68)=ISNUMBER(E7)),1,0),IF(AND(EXACT(B68,B8),EXACT(C68,C8),EXACT(D68,D8),EXACT(E68,E8),ISNUMBER(E68)=ISNUMBER(E8)),1,0),IF(AND(EXACT(B68,B9),EXACT(C68,C9),EXACT(D68,D9),EXACT(E68,E9),ISNUMBER(E68)=ISNUMBER(E9)),1,0),IF(AND(EXACT(B68,B10),EXACT(C68,C10),EXACT(D68,D10),EXACT(E68,E10),ISNUMBER(E68)=ISNUMBER(E10)),1,0),IF(AND(EXACT(B68,B11),EXACT(C68,C11),EXACT(D68,D11),EXACT(E68,E11),ISNUMBER(E68)=ISNUMBER(E11)),1,0),IF(AND(EXACT(B68,B12),EXACT(C68,C12),EXACT(D68,D12),EXACT(E68,E12),ISNUMBER(E68)=ISNUMBER(E12)),1,0),IF(AND(EXACT(B68,B13),EXACT(C68,C13),EXACT(D68,D13),EXACT(E68,E13),ISNUMBER(E68)=ISNUMBER(E13)),1,0),IF(AND(EXACT(B68,B14),EXACT(C68,C14),EXACT(D68,D14),EXACT(E68,E14),ISNUMBER(E68)=ISNUMBER(E14)),1,0),IF(AND(EXACT(B68,B15),EXACT(C68,C15),EXACT(D68,D15),EXACT(E68,E15),ISNUMBER(E68)=ISNUMBER(E15)),1,0),IF(AND(EXACT(B68,B16),EXACT(C68,C16),EXACT(D68,D16),EXACT(E68,E16),ISNUMBER(E68)=ISNUMBER(E16)),1,0),IF(AND(EXACT(B68,B17),EXACT(C68,C17),EXACT(D68,D17),EXACT(E68,E17),ISNUMBER(E68)=ISNUMBER(E17)),1,0),IF(AND(EXACT(B68,B18),EXACT(C68,C18),EXACT(D68,D18),EXACT(E68,E18),ISNUMBER(E68)=ISNUMBER(E18)),1,0),IF(AND(EXACT(B68,B19),EXACT(C68,C19),EXACT(D68,D19),EXACT(E68,E19),ISNUMBER(E68)=ISNUMBER(E19)),1,0),IF(AND(EXACT(B68,B20),EXACT(C68,C20),EXACT(D68,D20),EXACT(E68,E20),ISNUMBER(E68)=ISNUMBER(E20)),1,0),IF(AND(EXACT(B68,B21),EXACT(C68,C21),EXACT(D68,D21),EXACT(E68,E21),ISNUMBER(E68)=ISNUMBER(E21)),1,0),IF(AND(EXACT(B68,B22),EXACT(C68,C22),EXACT(D68,D22),EXACT(E68,E22),ISNUMBER(E68)=ISNUMBER(E22)),1,0),IF(AND(EXACT(B68,B23),EXACT(C68,C23),EXACT(D68,D23),EXACT(E68,E23),ISNUMBER(E68)=ISNUMBER(E23)),1,0),IF(AND(EXACT(B68,B24),EXACT(C68,C24),EXACT(D68,D24),EXACT(E68,E24),ISNUMBER(E68)=ISNUMBER(E24)),1,0),IF(AND(EXACT(B68,B25),EXACT(C68,C25),EXACT(D68,D25),EXACT(E68,E25),ISNUMBER(E68)=ISNUMBER(E25)),1,0),IF(AND(EXACT(B68,B26),EXACT(C68,C26),EXACT(D68,D26),EXACT(E68,E26),ISNUMBER(E68)=ISNUMBER(E26)),1,0)))</x:f>
      </x:c>
      <x:c r="L68" s="28" t="str">
        <x:f>IF(A68="","",SUM(IF(AND(EXACT(B68,B27),EXACT(C68,C27),EXACT(D68,D27),EXACT(E68,E27),ISNUMBER(E68)=ISNUMBER(E27)),1,0),IF(AND(EXACT(B68,B28),EXACT(C68,C28),EXACT(D68,D28),EXACT(E68,E28),ISNUMBER(E68)=ISNUMBER(E28)),1,0),IF(AND(EXACT(B68,B29),EXACT(C68,C29),EXACT(D68,D29),EXACT(E68,E29),ISNUMBER(E68)=ISNUMBER(E29)),1,0),IF(AND(EXACT(B68,B30),EXACT(C68,C30),EXACT(D68,D30),EXACT(E68,E30),ISNUMBER(E68)=ISNUMBER(E30)),1,0),IF(AND(EXACT(B68,B31),EXACT(C68,C31),EXACT(D68,D31),EXACT(E68,E31),ISNUMBER(E68)=ISNUMBER(E31)),1,0),IF(AND(EXACT(B68,B32),EXACT(C68,C32),EXACT(D68,D32),EXACT(E68,E32),ISNUMBER(E68)=ISNUMBER(E32)),1,0),IF(AND(EXACT(B68,B33),EXACT(C68,C33),EXACT(D68,D33),EXACT(E68,E33),ISNUMBER(E68)=ISNUMBER(E33)),1,0),IF(AND(EXACT(B68,B34),EXACT(C68,C34),EXACT(D68,D34),EXACT(E68,E34),ISNUMBER(E68)=ISNUMBER(E34)),1,0),IF(AND(EXACT(B68,B35),EXACT(C68,C35),EXACT(D68,D35),EXACT(E68,E35),ISNUMBER(E68)=ISNUMBER(E35)),1,0),IF(AND(EXACT(B68,B36),EXACT(C68,C36),EXACT(D68,D36),EXACT(E68,E36),ISNUMBER(E68)=ISNUMBER(E36)),1,0),IF(AND(EXACT(B68,B37),EXACT(C68,C37),EXACT(D68,D37),EXACT(E68,E37),ISNUMBER(E68)=ISNUMBER(E37)),1,0),IF(AND(EXACT(B68,B38),EXACT(C68,C38),EXACT(D68,D38),EXACT(E68,E38),ISNUMBER(E68)=ISNUMBER(E38)),1,0),IF(AND(EXACT(B68,B39),EXACT(C68,C39),EXACT(D68,D39),EXACT(E68,E39),ISNUMBER(E68)=ISNUMBER(E39)),1,0),IF(AND(EXACT(B68,B40),EXACT(C68,C40),EXACT(D68,D40),EXACT(E68,E40),ISNUMBER(E68)=ISNUMBER(E40)),1,0),IF(AND(EXACT(B68,B41),EXACT(C68,C41),EXACT(D68,D41),EXACT(E68,E41),ISNUMBER(E68)=ISNUMBER(E41)),1,0),IF(AND(EXACT(B68,B42),EXACT(C68,C42),EXACT(D68,D42),EXACT(E68,E42),ISNUMBER(E68)=ISNUMBER(E42)),1,0),IF(AND(EXACT(B68,B43),EXACT(C68,C43),EXACT(D68,D43),EXACT(E68,E43),ISNUMBER(E68)=ISNUMBER(E43)),1,0),IF(AND(EXACT(B68,B44),EXACT(C68,C44),EXACT(D68,D44),EXACT(E68,E44),ISNUMBER(E68)=ISNUMBER(E44)),1,0),IF(AND(EXACT(B68,B45),EXACT(C68,C45),EXACT(D68,D45),EXACT(E68,E45),ISNUMBER(E68)=ISNUMBER(E45)),1,0),IF(AND(EXACT(B68,B46),EXACT(C68,C46),EXACT(D68,D46),EXACT(E68,E46),ISNUMBER(E68)=ISNUMBER(E46)),1,0)))</x:f>
      </x:c>
      <x:c r="M68" s="28" t="str">
        <x:f>IF(A68="","",SUM(IF(AND(EXACT(B68,B47),EXACT(C68,C47),EXACT(D68,D47),EXACT(E68,E47),ISNUMBER(E68)=ISNUMBER(E47)),1,0),IF(AND(EXACT(B68,B48),EXACT(C68,C48),EXACT(D68,D48),EXACT(E68,E48),ISNUMBER(E68)=ISNUMBER(E48)),1,0),IF(AND(EXACT(B68,B49),EXACT(C68,C49),EXACT(D68,D49),EXACT(E68,E49),ISNUMBER(E68)=ISNUMBER(E49)),1,0),IF(AND(EXACT(B68,B50),EXACT(C68,C50),EXACT(D68,D50),EXACT(E68,E50),ISNUMBER(E68)=ISNUMBER(E50)),1,0),IF(AND(EXACT(B68,B51),EXACT(C68,C51),EXACT(D68,D51),EXACT(E68,E51),ISNUMBER(E68)=ISNUMBER(E51)),1,0),IF(AND(EXACT(B68,B52),EXACT(C68,C52),EXACT(D68,D52),EXACT(E68,E52),ISNUMBER(E68)=ISNUMBER(E52)),1,0),IF(AND(EXACT(B68,B53),EXACT(C68,C53),EXACT(D68,D53),EXACT(E68,E53),ISNUMBER(E68)=ISNUMBER(E53)),1,0),IF(AND(EXACT(B68,B54),EXACT(C68,C54),EXACT(D68,D54),EXACT(E68,E54),ISNUMBER(E68)=ISNUMBER(E54)),1,0),IF(AND(EXACT(B68,B55),EXACT(C68,C55),EXACT(D68,D55),EXACT(E68,E55),ISNUMBER(E68)=ISNUMBER(E55)),1,0),IF(AND(EXACT(B68,B56),EXACT(C68,C56),EXACT(D68,D56),EXACT(E68,E56),ISNUMBER(E68)=ISNUMBER(E56)),1,0),IF(AND(EXACT(B68,B57),EXACT(C68,C57),EXACT(D68,D57),EXACT(E68,E57),ISNUMBER(E68)=ISNUMBER(E57)),1,0),IF(AND(EXACT(B68,B58),EXACT(C68,C58),EXACT(D68,D58),EXACT(E68,E58),ISNUMBER(E68)=ISNUMBER(E58)),1,0),IF(AND(EXACT(B68,B59),EXACT(C68,C59),EXACT(D68,D59),EXACT(E68,E59),ISNUMBER(E68)=ISNUMBER(E59)),1,0),IF(AND(EXACT(B68,B60),EXACT(C68,C60),EXACT(D68,D60),EXACT(E68,E60),ISNUMBER(E68)=ISNUMBER(E60)),1,0),IF(AND(EXACT(B68,B61),EXACT(C68,C61),EXACT(D68,D61),EXACT(E68,E61),ISNUMBER(E68)=ISNUMBER(E61)),1,0),IF(AND(EXACT(B68,B62),EXACT(C68,C62),EXACT(D68,D62),EXACT(E68,E62),ISNUMBER(E68)=ISNUMBER(E62)),1,0),IF(AND(EXACT(B68,B63),EXACT(C68,C63),EXACT(D68,D63),EXACT(E68,E63),ISNUMBER(E68)=ISNUMBER(E63)),1,0),IF(AND(EXACT(B68,B64),EXACT(C68,C64),EXACT(D68,D64),EXACT(E68,E64),ISNUMBER(E68)=ISNUMBER(E64)),1,0),IF(AND(EXACT(B68,B65),EXACT(C68,C65),EXACT(D68,D65),EXACT(E68,E65),ISNUMBER(E68)=ISNUMBER(E65)),1,0),IF(AND(EXACT(B68,B66),EXACT(C68,C66),EXACT(D68,D66),EXACT(E68,E66),ISNUMBER(E68)=ISNUMBER(E66)),1,0)))</x:f>
      </x:c>
      <x:c r="N68" s="28" t="str">
        <x:f>IF(A68="","",SUM(IF(AND(EXACT(B68,B67),EXACT(C68,C67),EXACT(D68,D67),EXACT(E68,E67),ISNUMBER(E68)=ISNUMBER(E67)),1,0),IF(AND(EXACT(B68,B68),EXACT(C68,C68),EXACT(D68,D68),EXACT(E68,E68),ISNUMBER(E68)=ISNUMBER(E68)),1,0)))</x:f>
      </x:c>
      <x:c r="O68" s="28" t="str">
        <x:f>IF(A68="","",0)</x:f>
      </x:c>
      <x:c r="P68" s="28" t="str">
        <x:f>IF(A68="","",0)</x:f>
      </x:c>
      <x:c r="Q68" s="28" t="str">
        <x:f>IF(A68="","",0)</x:f>
      </x:c>
      <x:c r="R68" s="28" t="str">
        <x:f>IF(A68="","",0)</x:f>
      </x:c>
      <x:c r="S68" s="28" t="str">
        <x:f>IF(A68="","",0)</x:f>
      </x:c>
      <x:c r="T68" s="28" t="str">
        <x:f>IF(A68="","",0)</x:f>
      </x:c>
    </x:row>
    <x:row r="69" ht="22" customHeight="1">
      <x:c r="A69" s="2" t="str">
        <x:f>IF(COUNTA('Input'!A69:D69)=0,"",ROW()-6)</x:f>
      </x:c>
      <x:c r="B69" s="2" t="str">
        <x:f>IF(ISBLANK('Input'!A69),"",'Input'!A69)</x:f>
      </x:c>
      <x:c r="C69" s="2" t="str">
        <x:f>IF(ISBLANK('Input'!B69),"",'Input'!B69)</x:f>
      </x:c>
      <x:c r="D69" s="2" t="str">
        <x:f>IF(ISBLANK('Input'!C69),"",'Input'!C69)</x:f>
      </x:c>
      <x:c r="E69" s="21" t="str">
        <x:f>IF(ISBLANK('Input'!D69),"",'Input'!D69)</x:f>
      </x:c>
      <x:c r="F69" s="2" t="str">
        <x:f>IF(A69="","",SUM(K69:T69))</x:f>
      </x:c>
      <x:c r="G69" s="2" t="str">
        <x:f>IF(A69="","",IF(F69&gt;1,"Exact duplicate",IF(B69="","Missing job ID",IF(C69="","Missing customer",IF(NOT(OR(EXACT(D69,"completed"),EXACT(D69,"cancelled"))),"Missing or invalid status",IF(NOT(ISNUMBER(E69)),"Missing or invalid amount",IF(E69&lt;0,"Missing or invalid amount","")))))))</x:f>
      </x:c>
      <x:c r="H69" s="2" t="str">
        <x:f>IF(A69="","",IF(F69&gt;1,"Duplicate",IF(G69&lt;&gt;"","Exception",IF(EXACT(D69,"completed"),"Completed","Cancelled"))))</x:f>
      </x:c>
      <x:c r="I69" s="21" t="str">
        <x:f>IF(A69="","",IF(H69="Completed",E69,0))</x:f>
      </x:c>
      <x:c r="K69" s="28" t="str">
        <x:f>IF(A69="","",SUM(IF(AND(EXACT(B69,B7),EXACT(C69,C7),EXACT(D69,D7),EXACT(E69,E7),ISNUMBER(E69)=ISNUMBER(E7)),1,0),IF(AND(EXACT(B69,B8),EXACT(C69,C8),EXACT(D69,D8),EXACT(E69,E8),ISNUMBER(E69)=ISNUMBER(E8)),1,0),IF(AND(EXACT(B69,B9),EXACT(C69,C9),EXACT(D69,D9),EXACT(E69,E9),ISNUMBER(E69)=ISNUMBER(E9)),1,0),IF(AND(EXACT(B69,B10),EXACT(C69,C10),EXACT(D69,D10),EXACT(E69,E10),ISNUMBER(E69)=ISNUMBER(E10)),1,0),IF(AND(EXACT(B69,B11),EXACT(C69,C11),EXACT(D69,D11),EXACT(E69,E11),ISNUMBER(E69)=ISNUMBER(E11)),1,0),IF(AND(EXACT(B69,B12),EXACT(C69,C12),EXACT(D69,D12),EXACT(E69,E12),ISNUMBER(E69)=ISNUMBER(E12)),1,0),IF(AND(EXACT(B69,B13),EXACT(C69,C13),EXACT(D69,D13),EXACT(E69,E13),ISNUMBER(E69)=ISNUMBER(E13)),1,0),IF(AND(EXACT(B69,B14),EXACT(C69,C14),EXACT(D69,D14),EXACT(E69,E14),ISNUMBER(E69)=ISNUMBER(E14)),1,0),IF(AND(EXACT(B69,B15),EXACT(C69,C15),EXACT(D69,D15),EXACT(E69,E15),ISNUMBER(E69)=ISNUMBER(E15)),1,0),IF(AND(EXACT(B69,B16),EXACT(C69,C16),EXACT(D69,D16),EXACT(E69,E16),ISNUMBER(E69)=ISNUMBER(E16)),1,0),IF(AND(EXACT(B69,B17),EXACT(C69,C17),EXACT(D69,D17),EXACT(E69,E17),ISNUMBER(E69)=ISNUMBER(E17)),1,0),IF(AND(EXACT(B69,B18),EXACT(C69,C18),EXACT(D69,D18),EXACT(E69,E18),ISNUMBER(E69)=ISNUMBER(E18)),1,0),IF(AND(EXACT(B69,B19),EXACT(C69,C19),EXACT(D69,D19),EXACT(E69,E19),ISNUMBER(E69)=ISNUMBER(E19)),1,0),IF(AND(EXACT(B69,B20),EXACT(C69,C20),EXACT(D69,D20),EXACT(E69,E20),ISNUMBER(E69)=ISNUMBER(E20)),1,0),IF(AND(EXACT(B69,B21),EXACT(C69,C21),EXACT(D69,D21),EXACT(E69,E21),ISNUMBER(E69)=ISNUMBER(E21)),1,0),IF(AND(EXACT(B69,B22),EXACT(C69,C22),EXACT(D69,D22),EXACT(E69,E22),ISNUMBER(E69)=ISNUMBER(E22)),1,0),IF(AND(EXACT(B69,B23),EXACT(C69,C23),EXACT(D69,D23),EXACT(E69,E23),ISNUMBER(E69)=ISNUMBER(E23)),1,0),IF(AND(EXACT(B69,B24),EXACT(C69,C24),EXACT(D69,D24),EXACT(E69,E24),ISNUMBER(E69)=ISNUMBER(E24)),1,0),IF(AND(EXACT(B69,B25),EXACT(C69,C25),EXACT(D69,D25),EXACT(E69,E25),ISNUMBER(E69)=ISNUMBER(E25)),1,0),IF(AND(EXACT(B69,B26),EXACT(C69,C26),EXACT(D69,D26),EXACT(E69,E26),ISNUMBER(E69)=ISNUMBER(E26)),1,0)))</x:f>
      </x:c>
      <x:c r="L69" s="28" t="str">
        <x:f>IF(A69="","",SUM(IF(AND(EXACT(B69,B27),EXACT(C69,C27),EXACT(D69,D27),EXACT(E69,E27),ISNUMBER(E69)=ISNUMBER(E27)),1,0),IF(AND(EXACT(B69,B28),EXACT(C69,C28),EXACT(D69,D28),EXACT(E69,E28),ISNUMBER(E69)=ISNUMBER(E28)),1,0),IF(AND(EXACT(B69,B29),EXACT(C69,C29),EXACT(D69,D29),EXACT(E69,E29),ISNUMBER(E69)=ISNUMBER(E29)),1,0),IF(AND(EXACT(B69,B30),EXACT(C69,C30),EXACT(D69,D30),EXACT(E69,E30),ISNUMBER(E69)=ISNUMBER(E30)),1,0),IF(AND(EXACT(B69,B31),EXACT(C69,C31),EXACT(D69,D31),EXACT(E69,E31),ISNUMBER(E69)=ISNUMBER(E31)),1,0),IF(AND(EXACT(B69,B32),EXACT(C69,C32),EXACT(D69,D32),EXACT(E69,E32),ISNUMBER(E69)=ISNUMBER(E32)),1,0),IF(AND(EXACT(B69,B33),EXACT(C69,C33),EXACT(D69,D33),EXACT(E69,E33),ISNUMBER(E69)=ISNUMBER(E33)),1,0),IF(AND(EXACT(B69,B34),EXACT(C69,C34),EXACT(D69,D34),EXACT(E69,E34),ISNUMBER(E69)=ISNUMBER(E34)),1,0),IF(AND(EXACT(B69,B35),EXACT(C69,C35),EXACT(D69,D35),EXACT(E69,E35),ISNUMBER(E69)=ISNUMBER(E35)),1,0),IF(AND(EXACT(B69,B36),EXACT(C69,C36),EXACT(D69,D36),EXACT(E69,E36),ISNUMBER(E69)=ISNUMBER(E36)),1,0),IF(AND(EXACT(B69,B37),EXACT(C69,C37),EXACT(D69,D37),EXACT(E69,E37),ISNUMBER(E69)=ISNUMBER(E37)),1,0),IF(AND(EXACT(B69,B38),EXACT(C69,C38),EXACT(D69,D38),EXACT(E69,E38),ISNUMBER(E69)=ISNUMBER(E38)),1,0),IF(AND(EXACT(B69,B39),EXACT(C69,C39),EXACT(D69,D39),EXACT(E69,E39),ISNUMBER(E69)=ISNUMBER(E39)),1,0),IF(AND(EXACT(B69,B40),EXACT(C69,C40),EXACT(D69,D40),EXACT(E69,E40),ISNUMBER(E69)=ISNUMBER(E40)),1,0),IF(AND(EXACT(B69,B41),EXACT(C69,C41),EXACT(D69,D41),EXACT(E69,E41),ISNUMBER(E69)=ISNUMBER(E41)),1,0),IF(AND(EXACT(B69,B42),EXACT(C69,C42),EXACT(D69,D42),EXACT(E69,E42),ISNUMBER(E69)=ISNUMBER(E42)),1,0),IF(AND(EXACT(B69,B43),EXACT(C69,C43),EXACT(D69,D43),EXACT(E69,E43),ISNUMBER(E69)=ISNUMBER(E43)),1,0),IF(AND(EXACT(B69,B44),EXACT(C69,C44),EXACT(D69,D44),EXACT(E69,E44),ISNUMBER(E69)=ISNUMBER(E44)),1,0),IF(AND(EXACT(B69,B45),EXACT(C69,C45),EXACT(D69,D45),EXACT(E69,E45),ISNUMBER(E69)=ISNUMBER(E45)),1,0),IF(AND(EXACT(B69,B46),EXACT(C69,C46),EXACT(D69,D46),EXACT(E69,E46),ISNUMBER(E69)=ISNUMBER(E46)),1,0)))</x:f>
      </x:c>
      <x:c r="M69" s="28" t="str">
        <x:f>IF(A69="","",SUM(IF(AND(EXACT(B69,B47),EXACT(C69,C47),EXACT(D69,D47),EXACT(E69,E47),ISNUMBER(E69)=ISNUMBER(E47)),1,0),IF(AND(EXACT(B69,B48),EXACT(C69,C48),EXACT(D69,D48),EXACT(E69,E48),ISNUMBER(E69)=ISNUMBER(E48)),1,0),IF(AND(EXACT(B69,B49),EXACT(C69,C49),EXACT(D69,D49),EXACT(E69,E49),ISNUMBER(E69)=ISNUMBER(E49)),1,0),IF(AND(EXACT(B69,B50),EXACT(C69,C50),EXACT(D69,D50),EXACT(E69,E50),ISNUMBER(E69)=ISNUMBER(E50)),1,0),IF(AND(EXACT(B69,B51),EXACT(C69,C51),EXACT(D69,D51),EXACT(E69,E51),ISNUMBER(E69)=ISNUMBER(E51)),1,0),IF(AND(EXACT(B69,B52),EXACT(C69,C52),EXACT(D69,D52),EXACT(E69,E52),ISNUMBER(E69)=ISNUMBER(E52)),1,0),IF(AND(EXACT(B69,B53),EXACT(C69,C53),EXACT(D69,D53),EXACT(E69,E53),ISNUMBER(E69)=ISNUMBER(E53)),1,0),IF(AND(EXACT(B69,B54),EXACT(C69,C54),EXACT(D69,D54),EXACT(E69,E54),ISNUMBER(E69)=ISNUMBER(E54)),1,0),IF(AND(EXACT(B69,B55),EXACT(C69,C55),EXACT(D69,D55),EXACT(E69,E55),ISNUMBER(E69)=ISNUMBER(E55)),1,0),IF(AND(EXACT(B69,B56),EXACT(C69,C56),EXACT(D69,D56),EXACT(E69,E56),ISNUMBER(E69)=ISNUMBER(E56)),1,0),IF(AND(EXACT(B69,B57),EXACT(C69,C57),EXACT(D69,D57),EXACT(E69,E57),ISNUMBER(E69)=ISNUMBER(E57)),1,0),IF(AND(EXACT(B69,B58),EXACT(C69,C58),EXACT(D69,D58),EXACT(E69,E58),ISNUMBER(E69)=ISNUMBER(E58)),1,0),IF(AND(EXACT(B69,B59),EXACT(C69,C59),EXACT(D69,D59),EXACT(E69,E59),ISNUMBER(E69)=ISNUMBER(E59)),1,0),IF(AND(EXACT(B69,B60),EXACT(C69,C60),EXACT(D69,D60),EXACT(E69,E60),ISNUMBER(E69)=ISNUMBER(E60)),1,0),IF(AND(EXACT(B69,B61),EXACT(C69,C61),EXACT(D69,D61),EXACT(E69,E61),ISNUMBER(E69)=ISNUMBER(E61)),1,0),IF(AND(EXACT(B69,B62),EXACT(C69,C62),EXACT(D69,D62),EXACT(E69,E62),ISNUMBER(E69)=ISNUMBER(E62)),1,0),IF(AND(EXACT(B69,B63),EXACT(C69,C63),EXACT(D69,D63),EXACT(E69,E63),ISNUMBER(E69)=ISNUMBER(E63)),1,0),IF(AND(EXACT(B69,B64),EXACT(C69,C64),EXACT(D69,D64),EXACT(E69,E64),ISNUMBER(E69)=ISNUMBER(E64)),1,0),IF(AND(EXACT(B69,B65),EXACT(C69,C65),EXACT(D69,D65),EXACT(E69,E65),ISNUMBER(E69)=ISNUMBER(E65)),1,0),IF(AND(EXACT(B69,B66),EXACT(C69,C66),EXACT(D69,D66),EXACT(E69,E66),ISNUMBER(E69)=ISNUMBER(E66)),1,0)))</x:f>
      </x:c>
      <x:c r="N69" s="28" t="str">
        <x:f>IF(A69="","",SUM(IF(AND(EXACT(B69,B67),EXACT(C69,C67),EXACT(D69,D67),EXACT(E69,E67),ISNUMBER(E69)=ISNUMBER(E67)),1,0),IF(AND(EXACT(B69,B68),EXACT(C69,C68),EXACT(D69,D68),EXACT(E69,E68),ISNUMBER(E69)=ISNUMBER(E68)),1,0),IF(AND(EXACT(B69,B69),EXACT(C69,C69),EXACT(D69,D69),EXACT(E69,E69),ISNUMBER(E69)=ISNUMBER(E69)),1,0)))</x:f>
      </x:c>
      <x:c r="O69" s="28" t="str">
        <x:f>IF(A69="","",0)</x:f>
      </x:c>
      <x:c r="P69" s="28" t="str">
        <x:f>IF(A69="","",0)</x:f>
      </x:c>
      <x:c r="Q69" s="28" t="str">
        <x:f>IF(A69="","",0)</x:f>
      </x:c>
      <x:c r="R69" s="28" t="str">
        <x:f>IF(A69="","",0)</x:f>
      </x:c>
      <x:c r="S69" s="28" t="str">
        <x:f>IF(A69="","",0)</x:f>
      </x:c>
      <x:c r="T69" s="28" t="str">
        <x:f>IF(A69="","",0)</x:f>
      </x:c>
    </x:row>
    <x:row r="70" ht="22" customHeight="1">
      <x:c r="A70" s="2" t="str">
        <x:f>IF(COUNTA('Input'!A70:D70)=0,"",ROW()-6)</x:f>
      </x:c>
      <x:c r="B70" s="2" t="str">
        <x:f>IF(ISBLANK('Input'!A70),"",'Input'!A70)</x:f>
      </x:c>
      <x:c r="C70" s="2" t="str">
        <x:f>IF(ISBLANK('Input'!B70),"",'Input'!B70)</x:f>
      </x:c>
      <x:c r="D70" s="2" t="str">
        <x:f>IF(ISBLANK('Input'!C70),"",'Input'!C70)</x:f>
      </x:c>
      <x:c r="E70" s="21" t="str">
        <x:f>IF(ISBLANK('Input'!D70),"",'Input'!D70)</x:f>
      </x:c>
      <x:c r="F70" s="2" t="str">
        <x:f>IF(A70="","",SUM(K70:T70))</x:f>
      </x:c>
      <x:c r="G70" s="2" t="str">
        <x:f>IF(A70="","",IF(F70&gt;1,"Exact duplicate",IF(B70="","Missing job ID",IF(C70="","Missing customer",IF(NOT(OR(EXACT(D70,"completed"),EXACT(D70,"cancelled"))),"Missing or invalid status",IF(NOT(ISNUMBER(E70)),"Missing or invalid amount",IF(E70&lt;0,"Missing or invalid amount","")))))))</x:f>
      </x:c>
      <x:c r="H70" s="2" t="str">
        <x:f>IF(A70="","",IF(F70&gt;1,"Duplicate",IF(G70&lt;&gt;"","Exception",IF(EXACT(D70,"completed"),"Completed","Cancelled"))))</x:f>
      </x:c>
      <x:c r="I70" s="21" t="str">
        <x:f>IF(A70="","",IF(H70="Completed",E70,0))</x:f>
      </x:c>
      <x:c r="K70" s="28" t="str">
        <x:f>IF(A70="","",SUM(IF(AND(EXACT(B70,B7),EXACT(C70,C7),EXACT(D70,D7),EXACT(E70,E7),ISNUMBER(E70)=ISNUMBER(E7)),1,0),IF(AND(EXACT(B70,B8),EXACT(C70,C8),EXACT(D70,D8),EXACT(E70,E8),ISNUMBER(E70)=ISNUMBER(E8)),1,0),IF(AND(EXACT(B70,B9),EXACT(C70,C9),EXACT(D70,D9),EXACT(E70,E9),ISNUMBER(E70)=ISNUMBER(E9)),1,0),IF(AND(EXACT(B70,B10),EXACT(C70,C10),EXACT(D70,D10),EXACT(E70,E10),ISNUMBER(E70)=ISNUMBER(E10)),1,0),IF(AND(EXACT(B70,B11),EXACT(C70,C11),EXACT(D70,D11),EXACT(E70,E11),ISNUMBER(E70)=ISNUMBER(E11)),1,0),IF(AND(EXACT(B70,B12),EXACT(C70,C12),EXACT(D70,D12),EXACT(E70,E12),ISNUMBER(E70)=ISNUMBER(E12)),1,0),IF(AND(EXACT(B70,B13),EXACT(C70,C13),EXACT(D70,D13),EXACT(E70,E13),ISNUMBER(E70)=ISNUMBER(E13)),1,0),IF(AND(EXACT(B70,B14),EXACT(C70,C14),EXACT(D70,D14),EXACT(E70,E14),ISNUMBER(E70)=ISNUMBER(E14)),1,0),IF(AND(EXACT(B70,B15),EXACT(C70,C15),EXACT(D70,D15),EXACT(E70,E15),ISNUMBER(E70)=ISNUMBER(E15)),1,0),IF(AND(EXACT(B70,B16),EXACT(C70,C16),EXACT(D70,D16),EXACT(E70,E16),ISNUMBER(E70)=ISNUMBER(E16)),1,0),IF(AND(EXACT(B70,B17),EXACT(C70,C17),EXACT(D70,D17),EXACT(E70,E17),ISNUMBER(E70)=ISNUMBER(E17)),1,0),IF(AND(EXACT(B70,B18),EXACT(C70,C18),EXACT(D70,D18),EXACT(E70,E18),ISNUMBER(E70)=ISNUMBER(E18)),1,0),IF(AND(EXACT(B70,B19),EXACT(C70,C19),EXACT(D70,D19),EXACT(E70,E19),ISNUMBER(E70)=ISNUMBER(E19)),1,0),IF(AND(EXACT(B70,B20),EXACT(C70,C20),EXACT(D70,D20),EXACT(E70,E20),ISNUMBER(E70)=ISNUMBER(E20)),1,0),IF(AND(EXACT(B70,B21),EXACT(C70,C21),EXACT(D70,D21),EXACT(E70,E21),ISNUMBER(E70)=ISNUMBER(E21)),1,0),IF(AND(EXACT(B70,B22),EXACT(C70,C22),EXACT(D70,D22),EXACT(E70,E22),ISNUMBER(E70)=ISNUMBER(E22)),1,0),IF(AND(EXACT(B70,B23),EXACT(C70,C23),EXACT(D70,D23),EXACT(E70,E23),ISNUMBER(E70)=ISNUMBER(E23)),1,0),IF(AND(EXACT(B70,B24),EXACT(C70,C24),EXACT(D70,D24),EXACT(E70,E24),ISNUMBER(E70)=ISNUMBER(E24)),1,0),IF(AND(EXACT(B70,B25),EXACT(C70,C25),EXACT(D70,D25),EXACT(E70,E25),ISNUMBER(E70)=ISNUMBER(E25)),1,0),IF(AND(EXACT(B70,B26),EXACT(C70,C26),EXACT(D70,D26),EXACT(E70,E26),ISNUMBER(E70)=ISNUMBER(E26)),1,0)))</x:f>
      </x:c>
      <x:c r="L70" s="28" t="str">
        <x:f>IF(A70="","",SUM(IF(AND(EXACT(B70,B27),EXACT(C70,C27),EXACT(D70,D27),EXACT(E70,E27),ISNUMBER(E70)=ISNUMBER(E27)),1,0),IF(AND(EXACT(B70,B28),EXACT(C70,C28),EXACT(D70,D28),EXACT(E70,E28),ISNUMBER(E70)=ISNUMBER(E28)),1,0),IF(AND(EXACT(B70,B29),EXACT(C70,C29),EXACT(D70,D29),EXACT(E70,E29),ISNUMBER(E70)=ISNUMBER(E29)),1,0),IF(AND(EXACT(B70,B30),EXACT(C70,C30),EXACT(D70,D30),EXACT(E70,E30),ISNUMBER(E70)=ISNUMBER(E30)),1,0),IF(AND(EXACT(B70,B31),EXACT(C70,C31),EXACT(D70,D31),EXACT(E70,E31),ISNUMBER(E70)=ISNUMBER(E31)),1,0),IF(AND(EXACT(B70,B32),EXACT(C70,C32),EXACT(D70,D32),EXACT(E70,E32),ISNUMBER(E70)=ISNUMBER(E32)),1,0),IF(AND(EXACT(B70,B33),EXACT(C70,C33),EXACT(D70,D33),EXACT(E70,E33),ISNUMBER(E70)=ISNUMBER(E33)),1,0),IF(AND(EXACT(B70,B34),EXACT(C70,C34),EXACT(D70,D34),EXACT(E70,E34),ISNUMBER(E70)=ISNUMBER(E34)),1,0),IF(AND(EXACT(B70,B35),EXACT(C70,C35),EXACT(D70,D35),EXACT(E70,E35),ISNUMBER(E70)=ISNUMBER(E35)),1,0),IF(AND(EXACT(B70,B36),EXACT(C70,C36),EXACT(D70,D36),EXACT(E70,E36),ISNUMBER(E70)=ISNUMBER(E36)),1,0),IF(AND(EXACT(B70,B37),EXACT(C70,C37),EXACT(D70,D37),EXACT(E70,E37),ISNUMBER(E70)=ISNUMBER(E37)),1,0),IF(AND(EXACT(B70,B38),EXACT(C70,C38),EXACT(D70,D38),EXACT(E70,E38),ISNUMBER(E70)=ISNUMBER(E38)),1,0),IF(AND(EXACT(B70,B39),EXACT(C70,C39),EXACT(D70,D39),EXACT(E70,E39),ISNUMBER(E70)=ISNUMBER(E39)),1,0),IF(AND(EXACT(B70,B40),EXACT(C70,C40),EXACT(D70,D40),EXACT(E70,E40),ISNUMBER(E70)=ISNUMBER(E40)),1,0),IF(AND(EXACT(B70,B41),EXACT(C70,C41),EXACT(D70,D41),EXACT(E70,E41),ISNUMBER(E70)=ISNUMBER(E41)),1,0),IF(AND(EXACT(B70,B42),EXACT(C70,C42),EXACT(D70,D42),EXACT(E70,E42),ISNUMBER(E70)=ISNUMBER(E42)),1,0),IF(AND(EXACT(B70,B43),EXACT(C70,C43),EXACT(D70,D43),EXACT(E70,E43),ISNUMBER(E70)=ISNUMBER(E43)),1,0),IF(AND(EXACT(B70,B44),EXACT(C70,C44),EXACT(D70,D44),EXACT(E70,E44),ISNUMBER(E70)=ISNUMBER(E44)),1,0),IF(AND(EXACT(B70,B45),EXACT(C70,C45),EXACT(D70,D45),EXACT(E70,E45),ISNUMBER(E70)=ISNUMBER(E45)),1,0),IF(AND(EXACT(B70,B46),EXACT(C70,C46),EXACT(D70,D46),EXACT(E70,E46),ISNUMBER(E70)=ISNUMBER(E46)),1,0)))</x:f>
      </x:c>
      <x:c r="M70" s="28" t="str">
        <x:f>IF(A70="","",SUM(IF(AND(EXACT(B70,B47),EXACT(C70,C47),EXACT(D70,D47),EXACT(E70,E47),ISNUMBER(E70)=ISNUMBER(E47)),1,0),IF(AND(EXACT(B70,B48),EXACT(C70,C48),EXACT(D70,D48),EXACT(E70,E48),ISNUMBER(E70)=ISNUMBER(E48)),1,0),IF(AND(EXACT(B70,B49),EXACT(C70,C49),EXACT(D70,D49),EXACT(E70,E49),ISNUMBER(E70)=ISNUMBER(E49)),1,0),IF(AND(EXACT(B70,B50),EXACT(C70,C50),EXACT(D70,D50),EXACT(E70,E50),ISNUMBER(E70)=ISNUMBER(E50)),1,0),IF(AND(EXACT(B70,B51),EXACT(C70,C51),EXACT(D70,D51),EXACT(E70,E51),ISNUMBER(E70)=ISNUMBER(E51)),1,0),IF(AND(EXACT(B70,B52),EXACT(C70,C52),EXACT(D70,D52),EXACT(E70,E52),ISNUMBER(E70)=ISNUMBER(E52)),1,0),IF(AND(EXACT(B70,B53),EXACT(C70,C53),EXACT(D70,D53),EXACT(E70,E53),ISNUMBER(E70)=ISNUMBER(E53)),1,0),IF(AND(EXACT(B70,B54),EXACT(C70,C54),EXACT(D70,D54),EXACT(E70,E54),ISNUMBER(E70)=ISNUMBER(E54)),1,0),IF(AND(EXACT(B70,B55),EXACT(C70,C55),EXACT(D70,D55),EXACT(E70,E55),ISNUMBER(E70)=ISNUMBER(E55)),1,0),IF(AND(EXACT(B70,B56),EXACT(C70,C56),EXACT(D70,D56),EXACT(E70,E56),ISNUMBER(E70)=ISNUMBER(E56)),1,0),IF(AND(EXACT(B70,B57),EXACT(C70,C57),EXACT(D70,D57),EXACT(E70,E57),ISNUMBER(E70)=ISNUMBER(E57)),1,0),IF(AND(EXACT(B70,B58),EXACT(C70,C58),EXACT(D70,D58),EXACT(E70,E58),ISNUMBER(E70)=ISNUMBER(E58)),1,0),IF(AND(EXACT(B70,B59),EXACT(C70,C59),EXACT(D70,D59),EXACT(E70,E59),ISNUMBER(E70)=ISNUMBER(E59)),1,0),IF(AND(EXACT(B70,B60),EXACT(C70,C60),EXACT(D70,D60),EXACT(E70,E60),ISNUMBER(E70)=ISNUMBER(E60)),1,0),IF(AND(EXACT(B70,B61),EXACT(C70,C61),EXACT(D70,D61),EXACT(E70,E61),ISNUMBER(E70)=ISNUMBER(E61)),1,0),IF(AND(EXACT(B70,B62),EXACT(C70,C62),EXACT(D70,D62),EXACT(E70,E62),ISNUMBER(E70)=ISNUMBER(E62)),1,0),IF(AND(EXACT(B70,B63),EXACT(C70,C63),EXACT(D70,D63),EXACT(E70,E63),ISNUMBER(E70)=ISNUMBER(E63)),1,0),IF(AND(EXACT(B70,B64),EXACT(C70,C64),EXACT(D70,D64),EXACT(E70,E64),ISNUMBER(E70)=ISNUMBER(E64)),1,0),IF(AND(EXACT(B70,B65),EXACT(C70,C65),EXACT(D70,D65),EXACT(E70,E65),ISNUMBER(E70)=ISNUMBER(E65)),1,0),IF(AND(EXACT(B70,B66),EXACT(C70,C66),EXACT(D70,D66),EXACT(E70,E66),ISNUMBER(E70)=ISNUMBER(E66)),1,0)))</x:f>
      </x:c>
      <x:c r="N70" s="28" t="str">
        <x:f>IF(A70="","",SUM(IF(AND(EXACT(B70,B67),EXACT(C70,C67),EXACT(D70,D67),EXACT(E70,E67),ISNUMBER(E70)=ISNUMBER(E67)),1,0),IF(AND(EXACT(B70,B68),EXACT(C70,C68),EXACT(D70,D68),EXACT(E70,E68),ISNUMBER(E70)=ISNUMBER(E68)),1,0),IF(AND(EXACT(B70,B69),EXACT(C70,C69),EXACT(D70,D69),EXACT(E70,E69),ISNUMBER(E70)=ISNUMBER(E69)),1,0),IF(AND(EXACT(B70,B70),EXACT(C70,C70),EXACT(D70,D70),EXACT(E70,E70),ISNUMBER(E70)=ISNUMBER(E70)),1,0)))</x:f>
      </x:c>
      <x:c r="O70" s="28" t="str">
        <x:f>IF(A70="","",0)</x:f>
      </x:c>
      <x:c r="P70" s="28" t="str">
        <x:f>IF(A70="","",0)</x:f>
      </x:c>
      <x:c r="Q70" s="28" t="str">
        <x:f>IF(A70="","",0)</x:f>
      </x:c>
      <x:c r="R70" s="28" t="str">
        <x:f>IF(A70="","",0)</x:f>
      </x:c>
      <x:c r="S70" s="28" t="str">
        <x:f>IF(A70="","",0)</x:f>
      </x:c>
      <x:c r="T70" s="28" t="str">
        <x:f>IF(A70="","",0)</x:f>
      </x:c>
    </x:row>
    <x:row r="71" ht="22" customHeight="1">
      <x:c r="A71" s="2" t="str">
        <x:f>IF(COUNTA('Input'!A71:D71)=0,"",ROW()-6)</x:f>
      </x:c>
      <x:c r="B71" s="2" t="str">
        <x:f>IF(ISBLANK('Input'!A71),"",'Input'!A71)</x:f>
      </x:c>
      <x:c r="C71" s="2" t="str">
        <x:f>IF(ISBLANK('Input'!B71),"",'Input'!B71)</x:f>
      </x:c>
      <x:c r="D71" s="2" t="str">
        <x:f>IF(ISBLANK('Input'!C71),"",'Input'!C71)</x:f>
      </x:c>
      <x:c r="E71" s="21" t="str">
        <x:f>IF(ISBLANK('Input'!D71),"",'Input'!D71)</x:f>
      </x:c>
      <x:c r="F71" s="2" t="str">
        <x:f>IF(A71="","",SUM(K71:T71))</x:f>
      </x:c>
      <x:c r="G71" s="2" t="str">
        <x:f>IF(A71="","",IF(F71&gt;1,"Exact duplicate",IF(B71="","Missing job ID",IF(C71="","Missing customer",IF(NOT(OR(EXACT(D71,"completed"),EXACT(D71,"cancelled"))),"Missing or invalid status",IF(NOT(ISNUMBER(E71)),"Missing or invalid amount",IF(E71&lt;0,"Missing or invalid amount","")))))))</x:f>
      </x:c>
      <x:c r="H71" s="2" t="str">
        <x:f>IF(A71="","",IF(F71&gt;1,"Duplicate",IF(G71&lt;&gt;"","Exception",IF(EXACT(D71,"completed"),"Completed","Cancelled"))))</x:f>
      </x:c>
      <x:c r="I71" s="21" t="str">
        <x:f>IF(A71="","",IF(H71="Completed",E71,0))</x:f>
      </x:c>
      <x:c r="K71" s="28" t="str">
        <x:f>IF(A71="","",SUM(IF(AND(EXACT(B71,B7),EXACT(C71,C7),EXACT(D71,D7),EXACT(E71,E7),ISNUMBER(E71)=ISNUMBER(E7)),1,0),IF(AND(EXACT(B71,B8),EXACT(C71,C8),EXACT(D71,D8),EXACT(E71,E8),ISNUMBER(E71)=ISNUMBER(E8)),1,0),IF(AND(EXACT(B71,B9),EXACT(C71,C9),EXACT(D71,D9),EXACT(E71,E9),ISNUMBER(E71)=ISNUMBER(E9)),1,0),IF(AND(EXACT(B71,B10),EXACT(C71,C10),EXACT(D71,D10),EXACT(E71,E10),ISNUMBER(E71)=ISNUMBER(E10)),1,0),IF(AND(EXACT(B71,B11),EXACT(C71,C11),EXACT(D71,D11),EXACT(E71,E11),ISNUMBER(E71)=ISNUMBER(E11)),1,0),IF(AND(EXACT(B71,B12),EXACT(C71,C12),EXACT(D71,D12),EXACT(E71,E12),ISNUMBER(E71)=ISNUMBER(E12)),1,0),IF(AND(EXACT(B71,B13),EXACT(C71,C13),EXACT(D71,D13),EXACT(E71,E13),ISNUMBER(E71)=ISNUMBER(E13)),1,0),IF(AND(EXACT(B71,B14),EXACT(C71,C14),EXACT(D71,D14),EXACT(E71,E14),ISNUMBER(E71)=ISNUMBER(E14)),1,0),IF(AND(EXACT(B71,B15),EXACT(C71,C15),EXACT(D71,D15),EXACT(E71,E15),ISNUMBER(E71)=ISNUMBER(E15)),1,0),IF(AND(EXACT(B71,B16),EXACT(C71,C16),EXACT(D71,D16),EXACT(E71,E16),ISNUMBER(E71)=ISNUMBER(E16)),1,0),IF(AND(EXACT(B71,B17),EXACT(C71,C17),EXACT(D71,D17),EXACT(E71,E17),ISNUMBER(E71)=ISNUMBER(E17)),1,0),IF(AND(EXACT(B71,B18),EXACT(C71,C18),EXACT(D71,D18),EXACT(E71,E18),ISNUMBER(E71)=ISNUMBER(E18)),1,0),IF(AND(EXACT(B71,B19),EXACT(C71,C19),EXACT(D71,D19),EXACT(E71,E19),ISNUMBER(E71)=ISNUMBER(E19)),1,0),IF(AND(EXACT(B71,B20),EXACT(C71,C20),EXACT(D71,D20),EXACT(E71,E20),ISNUMBER(E71)=ISNUMBER(E20)),1,0),IF(AND(EXACT(B71,B21),EXACT(C71,C21),EXACT(D71,D21),EXACT(E71,E21),ISNUMBER(E71)=ISNUMBER(E21)),1,0),IF(AND(EXACT(B71,B22),EXACT(C71,C22),EXACT(D71,D22),EXACT(E71,E22),ISNUMBER(E71)=ISNUMBER(E22)),1,0),IF(AND(EXACT(B71,B23),EXACT(C71,C23),EXACT(D71,D23),EXACT(E71,E23),ISNUMBER(E71)=ISNUMBER(E23)),1,0),IF(AND(EXACT(B71,B24),EXACT(C71,C24),EXACT(D71,D24),EXACT(E71,E24),ISNUMBER(E71)=ISNUMBER(E24)),1,0),IF(AND(EXACT(B71,B25),EXACT(C71,C25),EXACT(D71,D25),EXACT(E71,E25),ISNUMBER(E71)=ISNUMBER(E25)),1,0),IF(AND(EXACT(B71,B26),EXACT(C71,C26),EXACT(D71,D26),EXACT(E71,E26),ISNUMBER(E71)=ISNUMBER(E26)),1,0)))</x:f>
      </x:c>
      <x:c r="L71" s="28" t="str">
        <x:f>IF(A71="","",SUM(IF(AND(EXACT(B71,B27),EXACT(C71,C27),EXACT(D71,D27),EXACT(E71,E27),ISNUMBER(E71)=ISNUMBER(E27)),1,0),IF(AND(EXACT(B71,B28),EXACT(C71,C28),EXACT(D71,D28),EXACT(E71,E28),ISNUMBER(E71)=ISNUMBER(E28)),1,0),IF(AND(EXACT(B71,B29),EXACT(C71,C29),EXACT(D71,D29),EXACT(E71,E29),ISNUMBER(E71)=ISNUMBER(E29)),1,0),IF(AND(EXACT(B71,B30),EXACT(C71,C30),EXACT(D71,D30),EXACT(E71,E30),ISNUMBER(E71)=ISNUMBER(E30)),1,0),IF(AND(EXACT(B71,B31),EXACT(C71,C31),EXACT(D71,D31),EXACT(E71,E31),ISNUMBER(E71)=ISNUMBER(E31)),1,0),IF(AND(EXACT(B71,B32),EXACT(C71,C32),EXACT(D71,D32),EXACT(E71,E32),ISNUMBER(E71)=ISNUMBER(E32)),1,0),IF(AND(EXACT(B71,B33),EXACT(C71,C33),EXACT(D71,D33),EXACT(E71,E33),ISNUMBER(E71)=ISNUMBER(E33)),1,0),IF(AND(EXACT(B71,B34),EXACT(C71,C34),EXACT(D71,D34),EXACT(E71,E34),ISNUMBER(E71)=ISNUMBER(E34)),1,0),IF(AND(EXACT(B71,B35),EXACT(C71,C35),EXACT(D71,D35),EXACT(E71,E35),ISNUMBER(E71)=ISNUMBER(E35)),1,0),IF(AND(EXACT(B71,B36),EXACT(C71,C36),EXACT(D71,D36),EXACT(E71,E36),ISNUMBER(E71)=ISNUMBER(E36)),1,0),IF(AND(EXACT(B71,B37),EXACT(C71,C37),EXACT(D71,D37),EXACT(E71,E37),ISNUMBER(E71)=ISNUMBER(E37)),1,0),IF(AND(EXACT(B71,B38),EXACT(C71,C38),EXACT(D71,D38),EXACT(E71,E38),ISNUMBER(E71)=ISNUMBER(E38)),1,0),IF(AND(EXACT(B71,B39),EXACT(C71,C39),EXACT(D71,D39),EXACT(E71,E39),ISNUMBER(E71)=ISNUMBER(E39)),1,0),IF(AND(EXACT(B71,B40),EXACT(C71,C40),EXACT(D71,D40),EXACT(E71,E40),ISNUMBER(E71)=ISNUMBER(E40)),1,0),IF(AND(EXACT(B71,B41),EXACT(C71,C41),EXACT(D71,D41),EXACT(E71,E41),ISNUMBER(E71)=ISNUMBER(E41)),1,0),IF(AND(EXACT(B71,B42),EXACT(C71,C42),EXACT(D71,D42),EXACT(E71,E42),ISNUMBER(E71)=ISNUMBER(E42)),1,0),IF(AND(EXACT(B71,B43),EXACT(C71,C43),EXACT(D71,D43),EXACT(E71,E43),ISNUMBER(E71)=ISNUMBER(E43)),1,0),IF(AND(EXACT(B71,B44),EXACT(C71,C44),EXACT(D71,D44),EXACT(E71,E44),ISNUMBER(E71)=ISNUMBER(E44)),1,0),IF(AND(EXACT(B71,B45),EXACT(C71,C45),EXACT(D71,D45),EXACT(E71,E45),ISNUMBER(E71)=ISNUMBER(E45)),1,0),IF(AND(EXACT(B71,B46),EXACT(C71,C46),EXACT(D71,D46),EXACT(E71,E46),ISNUMBER(E71)=ISNUMBER(E46)),1,0)))</x:f>
      </x:c>
      <x:c r="M71" s="28" t="str">
        <x:f>IF(A71="","",SUM(IF(AND(EXACT(B71,B47),EXACT(C71,C47),EXACT(D71,D47),EXACT(E71,E47),ISNUMBER(E71)=ISNUMBER(E47)),1,0),IF(AND(EXACT(B71,B48),EXACT(C71,C48),EXACT(D71,D48),EXACT(E71,E48),ISNUMBER(E71)=ISNUMBER(E48)),1,0),IF(AND(EXACT(B71,B49),EXACT(C71,C49),EXACT(D71,D49),EXACT(E71,E49),ISNUMBER(E71)=ISNUMBER(E49)),1,0),IF(AND(EXACT(B71,B50),EXACT(C71,C50),EXACT(D71,D50),EXACT(E71,E50),ISNUMBER(E71)=ISNUMBER(E50)),1,0),IF(AND(EXACT(B71,B51),EXACT(C71,C51),EXACT(D71,D51),EXACT(E71,E51),ISNUMBER(E71)=ISNUMBER(E51)),1,0),IF(AND(EXACT(B71,B52),EXACT(C71,C52),EXACT(D71,D52),EXACT(E71,E52),ISNUMBER(E71)=ISNUMBER(E52)),1,0),IF(AND(EXACT(B71,B53),EXACT(C71,C53),EXACT(D71,D53),EXACT(E71,E53),ISNUMBER(E71)=ISNUMBER(E53)),1,0),IF(AND(EXACT(B71,B54),EXACT(C71,C54),EXACT(D71,D54),EXACT(E71,E54),ISNUMBER(E71)=ISNUMBER(E54)),1,0),IF(AND(EXACT(B71,B55),EXACT(C71,C55),EXACT(D71,D55),EXACT(E71,E55),ISNUMBER(E71)=ISNUMBER(E55)),1,0),IF(AND(EXACT(B71,B56),EXACT(C71,C56),EXACT(D71,D56),EXACT(E71,E56),ISNUMBER(E71)=ISNUMBER(E56)),1,0),IF(AND(EXACT(B71,B57),EXACT(C71,C57),EXACT(D71,D57),EXACT(E71,E57),ISNUMBER(E71)=ISNUMBER(E57)),1,0),IF(AND(EXACT(B71,B58),EXACT(C71,C58),EXACT(D71,D58),EXACT(E71,E58),ISNUMBER(E71)=ISNUMBER(E58)),1,0),IF(AND(EXACT(B71,B59),EXACT(C71,C59),EXACT(D71,D59),EXACT(E71,E59),ISNUMBER(E71)=ISNUMBER(E59)),1,0),IF(AND(EXACT(B71,B60),EXACT(C71,C60),EXACT(D71,D60),EXACT(E71,E60),ISNUMBER(E71)=ISNUMBER(E60)),1,0),IF(AND(EXACT(B71,B61),EXACT(C71,C61),EXACT(D71,D61),EXACT(E71,E61),ISNUMBER(E71)=ISNUMBER(E61)),1,0),IF(AND(EXACT(B71,B62),EXACT(C71,C62),EXACT(D71,D62),EXACT(E71,E62),ISNUMBER(E71)=ISNUMBER(E62)),1,0),IF(AND(EXACT(B71,B63),EXACT(C71,C63),EXACT(D71,D63),EXACT(E71,E63),ISNUMBER(E71)=ISNUMBER(E63)),1,0),IF(AND(EXACT(B71,B64),EXACT(C71,C64),EXACT(D71,D64),EXACT(E71,E64),ISNUMBER(E71)=ISNUMBER(E64)),1,0),IF(AND(EXACT(B71,B65),EXACT(C71,C65),EXACT(D71,D65),EXACT(E71,E65),ISNUMBER(E71)=ISNUMBER(E65)),1,0),IF(AND(EXACT(B71,B66),EXACT(C71,C66),EXACT(D71,D66),EXACT(E71,E66),ISNUMBER(E71)=ISNUMBER(E66)),1,0)))</x:f>
      </x:c>
      <x:c r="N71" s="28" t="str">
        <x:f>IF(A71="","",SUM(IF(AND(EXACT(B71,B67),EXACT(C71,C67),EXACT(D71,D67),EXACT(E71,E67),ISNUMBER(E71)=ISNUMBER(E67)),1,0),IF(AND(EXACT(B71,B68),EXACT(C71,C68),EXACT(D71,D68),EXACT(E71,E68),ISNUMBER(E71)=ISNUMBER(E68)),1,0),IF(AND(EXACT(B71,B69),EXACT(C71,C69),EXACT(D71,D69),EXACT(E71,E69),ISNUMBER(E71)=ISNUMBER(E69)),1,0),IF(AND(EXACT(B71,B70),EXACT(C71,C70),EXACT(D71,D70),EXACT(E71,E70),ISNUMBER(E71)=ISNUMBER(E70)),1,0),IF(AND(EXACT(B71,B71),EXACT(C71,C71),EXACT(D71,D71),EXACT(E71,E71),ISNUMBER(E71)=ISNUMBER(E71)),1,0)))</x:f>
      </x:c>
      <x:c r="O71" s="28" t="str">
        <x:f>IF(A71="","",0)</x:f>
      </x:c>
      <x:c r="P71" s="28" t="str">
        <x:f>IF(A71="","",0)</x:f>
      </x:c>
      <x:c r="Q71" s="28" t="str">
        <x:f>IF(A71="","",0)</x:f>
      </x:c>
      <x:c r="R71" s="28" t="str">
        <x:f>IF(A71="","",0)</x:f>
      </x:c>
      <x:c r="S71" s="28" t="str">
        <x:f>IF(A71="","",0)</x:f>
      </x:c>
      <x:c r="T71" s="28" t="str">
        <x:f>IF(A71="","",0)</x:f>
      </x:c>
    </x:row>
    <x:row r="72" ht="22" customHeight="1">
      <x:c r="A72" s="2" t="str">
        <x:f>IF(COUNTA('Input'!A72:D72)=0,"",ROW()-6)</x:f>
      </x:c>
      <x:c r="B72" s="2" t="str">
        <x:f>IF(ISBLANK('Input'!A72),"",'Input'!A72)</x:f>
      </x:c>
      <x:c r="C72" s="2" t="str">
        <x:f>IF(ISBLANK('Input'!B72),"",'Input'!B72)</x:f>
      </x:c>
      <x:c r="D72" s="2" t="str">
        <x:f>IF(ISBLANK('Input'!C72),"",'Input'!C72)</x:f>
      </x:c>
      <x:c r="E72" s="21" t="str">
        <x:f>IF(ISBLANK('Input'!D72),"",'Input'!D72)</x:f>
      </x:c>
      <x:c r="F72" s="2" t="str">
        <x:f>IF(A72="","",SUM(K72:T72))</x:f>
      </x:c>
      <x:c r="G72" s="2" t="str">
        <x:f>IF(A72="","",IF(F72&gt;1,"Exact duplicate",IF(B72="","Missing job ID",IF(C72="","Missing customer",IF(NOT(OR(EXACT(D72,"completed"),EXACT(D72,"cancelled"))),"Missing or invalid status",IF(NOT(ISNUMBER(E72)),"Missing or invalid amount",IF(E72&lt;0,"Missing or invalid amount","")))))))</x:f>
      </x:c>
      <x:c r="H72" s="2" t="str">
        <x:f>IF(A72="","",IF(F72&gt;1,"Duplicate",IF(G72&lt;&gt;"","Exception",IF(EXACT(D72,"completed"),"Completed","Cancelled"))))</x:f>
      </x:c>
      <x:c r="I72" s="21" t="str">
        <x:f>IF(A72="","",IF(H72="Completed",E72,0))</x:f>
      </x:c>
      <x:c r="K72" s="28" t="str">
        <x:f>IF(A72="","",SUM(IF(AND(EXACT(B72,B7),EXACT(C72,C7),EXACT(D72,D7),EXACT(E72,E7),ISNUMBER(E72)=ISNUMBER(E7)),1,0),IF(AND(EXACT(B72,B8),EXACT(C72,C8),EXACT(D72,D8),EXACT(E72,E8),ISNUMBER(E72)=ISNUMBER(E8)),1,0),IF(AND(EXACT(B72,B9),EXACT(C72,C9),EXACT(D72,D9),EXACT(E72,E9),ISNUMBER(E72)=ISNUMBER(E9)),1,0),IF(AND(EXACT(B72,B10),EXACT(C72,C10),EXACT(D72,D10),EXACT(E72,E10),ISNUMBER(E72)=ISNUMBER(E10)),1,0),IF(AND(EXACT(B72,B11),EXACT(C72,C11),EXACT(D72,D11),EXACT(E72,E11),ISNUMBER(E72)=ISNUMBER(E11)),1,0),IF(AND(EXACT(B72,B12),EXACT(C72,C12),EXACT(D72,D12),EXACT(E72,E12),ISNUMBER(E72)=ISNUMBER(E12)),1,0),IF(AND(EXACT(B72,B13),EXACT(C72,C13),EXACT(D72,D13),EXACT(E72,E13),ISNUMBER(E72)=ISNUMBER(E13)),1,0),IF(AND(EXACT(B72,B14),EXACT(C72,C14),EXACT(D72,D14),EXACT(E72,E14),ISNUMBER(E72)=ISNUMBER(E14)),1,0),IF(AND(EXACT(B72,B15),EXACT(C72,C15),EXACT(D72,D15),EXACT(E72,E15),ISNUMBER(E72)=ISNUMBER(E15)),1,0),IF(AND(EXACT(B72,B16),EXACT(C72,C16),EXACT(D72,D16),EXACT(E72,E16),ISNUMBER(E72)=ISNUMBER(E16)),1,0),IF(AND(EXACT(B72,B17),EXACT(C72,C17),EXACT(D72,D17),EXACT(E72,E17),ISNUMBER(E72)=ISNUMBER(E17)),1,0),IF(AND(EXACT(B72,B18),EXACT(C72,C18),EXACT(D72,D18),EXACT(E72,E18),ISNUMBER(E72)=ISNUMBER(E18)),1,0),IF(AND(EXACT(B72,B19),EXACT(C72,C19),EXACT(D72,D19),EXACT(E72,E19),ISNUMBER(E72)=ISNUMBER(E19)),1,0),IF(AND(EXACT(B72,B20),EXACT(C72,C20),EXACT(D72,D20),EXACT(E72,E20),ISNUMBER(E72)=ISNUMBER(E20)),1,0),IF(AND(EXACT(B72,B21),EXACT(C72,C21),EXACT(D72,D21),EXACT(E72,E21),ISNUMBER(E72)=ISNUMBER(E21)),1,0),IF(AND(EXACT(B72,B22),EXACT(C72,C22),EXACT(D72,D22),EXACT(E72,E22),ISNUMBER(E72)=ISNUMBER(E22)),1,0),IF(AND(EXACT(B72,B23),EXACT(C72,C23),EXACT(D72,D23),EXACT(E72,E23),ISNUMBER(E72)=ISNUMBER(E23)),1,0),IF(AND(EXACT(B72,B24),EXACT(C72,C24),EXACT(D72,D24),EXACT(E72,E24),ISNUMBER(E72)=ISNUMBER(E24)),1,0),IF(AND(EXACT(B72,B25),EXACT(C72,C25),EXACT(D72,D25),EXACT(E72,E25),ISNUMBER(E72)=ISNUMBER(E25)),1,0),IF(AND(EXACT(B72,B26),EXACT(C72,C26),EXACT(D72,D26),EXACT(E72,E26),ISNUMBER(E72)=ISNUMBER(E26)),1,0)))</x:f>
      </x:c>
      <x:c r="L72" s="28" t="str">
        <x:f>IF(A72="","",SUM(IF(AND(EXACT(B72,B27),EXACT(C72,C27),EXACT(D72,D27),EXACT(E72,E27),ISNUMBER(E72)=ISNUMBER(E27)),1,0),IF(AND(EXACT(B72,B28),EXACT(C72,C28),EXACT(D72,D28),EXACT(E72,E28),ISNUMBER(E72)=ISNUMBER(E28)),1,0),IF(AND(EXACT(B72,B29),EXACT(C72,C29),EXACT(D72,D29),EXACT(E72,E29),ISNUMBER(E72)=ISNUMBER(E29)),1,0),IF(AND(EXACT(B72,B30),EXACT(C72,C30),EXACT(D72,D30),EXACT(E72,E30),ISNUMBER(E72)=ISNUMBER(E30)),1,0),IF(AND(EXACT(B72,B31),EXACT(C72,C31),EXACT(D72,D31),EXACT(E72,E31),ISNUMBER(E72)=ISNUMBER(E31)),1,0),IF(AND(EXACT(B72,B32),EXACT(C72,C32),EXACT(D72,D32),EXACT(E72,E32),ISNUMBER(E72)=ISNUMBER(E32)),1,0),IF(AND(EXACT(B72,B33),EXACT(C72,C33),EXACT(D72,D33),EXACT(E72,E33),ISNUMBER(E72)=ISNUMBER(E33)),1,0),IF(AND(EXACT(B72,B34),EXACT(C72,C34),EXACT(D72,D34),EXACT(E72,E34),ISNUMBER(E72)=ISNUMBER(E34)),1,0),IF(AND(EXACT(B72,B35),EXACT(C72,C35),EXACT(D72,D35),EXACT(E72,E35),ISNUMBER(E72)=ISNUMBER(E35)),1,0),IF(AND(EXACT(B72,B36),EXACT(C72,C36),EXACT(D72,D36),EXACT(E72,E36),ISNUMBER(E72)=ISNUMBER(E36)),1,0),IF(AND(EXACT(B72,B37),EXACT(C72,C37),EXACT(D72,D37),EXACT(E72,E37),ISNUMBER(E72)=ISNUMBER(E37)),1,0),IF(AND(EXACT(B72,B38),EXACT(C72,C38),EXACT(D72,D38),EXACT(E72,E38),ISNUMBER(E72)=ISNUMBER(E38)),1,0),IF(AND(EXACT(B72,B39),EXACT(C72,C39),EXACT(D72,D39),EXACT(E72,E39),ISNUMBER(E72)=ISNUMBER(E39)),1,0),IF(AND(EXACT(B72,B40),EXACT(C72,C40),EXACT(D72,D40),EXACT(E72,E40),ISNUMBER(E72)=ISNUMBER(E40)),1,0),IF(AND(EXACT(B72,B41),EXACT(C72,C41),EXACT(D72,D41),EXACT(E72,E41),ISNUMBER(E72)=ISNUMBER(E41)),1,0),IF(AND(EXACT(B72,B42),EXACT(C72,C42),EXACT(D72,D42),EXACT(E72,E42),ISNUMBER(E72)=ISNUMBER(E42)),1,0),IF(AND(EXACT(B72,B43),EXACT(C72,C43),EXACT(D72,D43),EXACT(E72,E43),ISNUMBER(E72)=ISNUMBER(E43)),1,0),IF(AND(EXACT(B72,B44),EXACT(C72,C44),EXACT(D72,D44),EXACT(E72,E44),ISNUMBER(E72)=ISNUMBER(E44)),1,0),IF(AND(EXACT(B72,B45),EXACT(C72,C45),EXACT(D72,D45),EXACT(E72,E45),ISNUMBER(E72)=ISNUMBER(E45)),1,0),IF(AND(EXACT(B72,B46),EXACT(C72,C46),EXACT(D72,D46),EXACT(E72,E46),ISNUMBER(E72)=ISNUMBER(E46)),1,0)))</x:f>
      </x:c>
      <x:c r="M72" s="28" t="str">
        <x:f>IF(A72="","",SUM(IF(AND(EXACT(B72,B47),EXACT(C72,C47),EXACT(D72,D47),EXACT(E72,E47),ISNUMBER(E72)=ISNUMBER(E47)),1,0),IF(AND(EXACT(B72,B48),EXACT(C72,C48),EXACT(D72,D48),EXACT(E72,E48),ISNUMBER(E72)=ISNUMBER(E48)),1,0),IF(AND(EXACT(B72,B49),EXACT(C72,C49),EXACT(D72,D49),EXACT(E72,E49),ISNUMBER(E72)=ISNUMBER(E49)),1,0),IF(AND(EXACT(B72,B50),EXACT(C72,C50),EXACT(D72,D50),EXACT(E72,E50),ISNUMBER(E72)=ISNUMBER(E50)),1,0),IF(AND(EXACT(B72,B51),EXACT(C72,C51),EXACT(D72,D51),EXACT(E72,E51),ISNUMBER(E72)=ISNUMBER(E51)),1,0),IF(AND(EXACT(B72,B52),EXACT(C72,C52),EXACT(D72,D52),EXACT(E72,E52),ISNUMBER(E72)=ISNUMBER(E52)),1,0),IF(AND(EXACT(B72,B53),EXACT(C72,C53),EXACT(D72,D53),EXACT(E72,E53),ISNUMBER(E72)=ISNUMBER(E53)),1,0),IF(AND(EXACT(B72,B54),EXACT(C72,C54),EXACT(D72,D54),EXACT(E72,E54),ISNUMBER(E72)=ISNUMBER(E54)),1,0),IF(AND(EXACT(B72,B55),EXACT(C72,C55),EXACT(D72,D55),EXACT(E72,E55),ISNUMBER(E72)=ISNUMBER(E55)),1,0),IF(AND(EXACT(B72,B56),EXACT(C72,C56),EXACT(D72,D56),EXACT(E72,E56),ISNUMBER(E72)=ISNUMBER(E56)),1,0),IF(AND(EXACT(B72,B57),EXACT(C72,C57),EXACT(D72,D57),EXACT(E72,E57),ISNUMBER(E72)=ISNUMBER(E57)),1,0),IF(AND(EXACT(B72,B58),EXACT(C72,C58),EXACT(D72,D58),EXACT(E72,E58),ISNUMBER(E72)=ISNUMBER(E58)),1,0),IF(AND(EXACT(B72,B59),EXACT(C72,C59),EXACT(D72,D59),EXACT(E72,E59),ISNUMBER(E72)=ISNUMBER(E59)),1,0),IF(AND(EXACT(B72,B60),EXACT(C72,C60),EXACT(D72,D60),EXACT(E72,E60),ISNUMBER(E72)=ISNUMBER(E60)),1,0),IF(AND(EXACT(B72,B61),EXACT(C72,C61),EXACT(D72,D61),EXACT(E72,E61),ISNUMBER(E72)=ISNUMBER(E61)),1,0),IF(AND(EXACT(B72,B62),EXACT(C72,C62),EXACT(D72,D62),EXACT(E72,E62),ISNUMBER(E72)=ISNUMBER(E62)),1,0),IF(AND(EXACT(B72,B63),EXACT(C72,C63),EXACT(D72,D63),EXACT(E72,E63),ISNUMBER(E72)=ISNUMBER(E63)),1,0),IF(AND(EXACT(B72,B64),EXACT(C72,C64),EXACT(D72,D64),EXACT(E72,E64),ISNUMBER(E72)=ISNUMBER(E64)),1,0),IF(AND(EXACT(B72,B65),EXACT(C72,C65),EXACT(D72,D65),EXACT(E72,E65),ISNUMBER(E72)=ISNUMBER(E65)),1,0),IF(AND(EXACT(B72,B66),EXACT(C72,C66),EXACT(D72,D66),EXACT(E72,E66),ISNUMBER(E72)=ISNUMBER(E66)),1,0)))</x:f>
      </x:c>
      <x:c r="N72" s="28" t="str">
        <x:f>IF(A72="","",SUM(IF(AND(EXACT(B72,B67),EXACT(C72,C67),EXACT(D72,D67),EXACT(E72,E67),ISNUMBER(E72)=ISNUMBER(E67)),1,0),IF(AND(EXACT(B72,B68),EXACT(C72,C68),EXACT(D72,D68),EXACT(E72,E68),ISNUMBER(E72)=ISNUMBER(E68)),1,0),IF(AND(EXACT(B72,B69),EXACT(C72,C69),EXACT(D72,D69),EXACT(E72,E69),ISNUMBER(E72)=ISNUMBER(E69)),1,0),IF(AND(EXACT(B72,B70),EXACT(C72,C70),EXACT(D72,D70),EXACT(E72,E70),ISNUMBER(E72)=ISNUMBER(E70)),1,0),IF(AND(EXACT(B72,B71),EXACT(C72,C71),EXACT(D72,D71),EXACT(E72,E71),ISNUMBER(E72)=ISNUMBER(E71)),1,0),IF(AND(EXACT(B72,B72),EXACT(C72,C72),EXACT(D72,D72),EXACT(E72,E72),ISNUMBER(E72)=ISNUMBER(E72)),1,0)))</x:f>
      </x:c>
      <x:c r="O72" s="28" t="str">
        <x:f>IF(A72="","",0)</x:f>
      </x:c>
      <x:c r="P72" s="28" t="str">
        <x:f>IF(A72="","",0)</x:f>
      </x:c>
      <x:c r="Q72" s="28" t="str">
        <x:f>IF(A72="","",0)</x:f>
      </x:c>
      <x:c r="R72" s="28" t="str">
        <x:f>IF(A72="","",0)</x:f>
      </x:c>
      <x:c r="S72" s="28" t="str">
        <x:f>IF(A72="","",0)</x:f>
      </x:c>
      <x:c r="T72" s="28" t="str">
        <x:f>IF(A72="","",0)</x:f>
      </x:c>
    </x:row>
    <x:row r="73" ht="22" customHeight="1">
      <x:c r="A73" s="2" t="str">
        <x:f>IF(COUNTA('Input'!A73:D73)=0,"",ROW()-6)</x:f>
      </x:c>
      <x:c r="B73" s="2" t="str">
        <x:f>IF(ISBLANK('Input'!A73),"",'Input'!A73)</x:f>
      </x:c>
      <x:c r="C73" s="2" t="str">
        <x:f>IF(ISBLANK('Input'!B73),"",'Input'!B73)</x:f>
      </x:c>
      <x:c r="D73" s="2" t="str">
        <x:f>IF(ISBLANK('Input'!C73),"",'Input'!C73)</x:f>
      </x:c>
      <x:c r="E73" s="21" t="str">
        <x:f>IF(ISBLANK('Input'!D73),"",'Input'!D73)</x:f>
      </x:c>
      <x:c r="F73" s="2" t="str">
        <x:f>IF(A73="","",SUM(K73:T73))</x:f>
      </x:c>
      <x:c r="G73" s="2" t="str">
        <x:f>IF(A73="","",IF(F73&gt;1,"Exact duplicate",IF(B73="","Missing job ID",IF(C73="","Missing customer",IF(NOT(OR(EXACT(D73,"completed"),EXACT(D73,"cancelled"))),"Missing or invalid status",IF(NOT(ISNUMBER(E73)),"Missing or invalid amount",IF(E73&lt;0,"Missing or invalid amount","")))))))</x:f>
      </x:c>
      <x:c r="H73" s="2" t="str">
        <x:f>IF(A73="","",IF(F73&gt;1,"Duplicate",IF(G73&lt;&gt;"","Exception",IF(EXACT(D73,"completed"),"Completed","Cancelled"))))</x:f>
      </x:c>
      <x:c r="I73" s="21" t="str">
        <x:f>IF(A73="","",IF(H73="Completed",E73,0))</x:f>
      </x:c>
      <x:c r="K73" s="28" t="str">
        <x:f>IF(A73="","",SUM(IF(AND(EXACT(B73,B7),EXACT(C73,C7),EXACT(D73,D7),EXACT(E73,E7),ISNUMBER(E73)=ISNUMBER(E7)),1,0),IF(AND(EXACT(B73,B8),EXACT(C73,C8),EXACT(D73,D8),EXACT(E73,E8),ISNUMBER(E73)=ISNUMBER(E8)),1,0),IF(AND(EXACT(B73,B9),EXACT(C73,C9),EXACT(D73,D9),EXACT(E73,E9),ISNUMBER(E73)=ISNUMBER(E9)),1,0),IF(AND(EXACT(B73,B10),EXACT(C73,C10),EXACT(D73,D10),EXACT(E73,E10),ISNUMBER(E73)=ISNUMBER(E10)),1,0),IF(AND(EXACT(B73,B11),EXACT(C73,C11),EXACT(D73,D11),EXACT(E73,E11),ISNUMBER(E73)=ISNUMBER(E11)),1,0),IF(AND(EXACT(B73,B12),EXACT(C73,C12),EXACT(D73,D12),EXACT(E73,E12),ISNUMBER(E73)=ISNUMBER(E12)),1,0),IF(AND(EXACT(B73,B13),EXACT(C73,C13),EXACT(D73,D13),EXACT(E73,E13),ISNUMBER(E73)=ISNUMBER(E13)),1,0),IF(AND(EXACT(B73,B14),EXACT(C73,C14),EXACT(D73,D14),EXACT(E73,E14),ISNUMBER(E73)=ISNUMBER(E14)),1,0),IF(AND(EXACT(B73,B15),EXACT(C73,C15),EXACT(D73,D15),EXACT(E73,E15),ISNUMBER(E73)=ISNUMBER(E15)),1,0),IF(AND(EXACT(B73,B16),EXACT(C73,C16),EXACT(D73,D16),EXACT(E73,E16),ISNUMBER(E73)=ISNUMBER(E16)),1,0),IF(AND(EXACT(B73,B17),EXACT(C73,C17),EXACT(D73,D17),EXACT(E73,E17),ISNUMBER(E73)=ISNUMBER(E17)),1,0),IF(AND(EXACT(B73,B18),EXACT(C73,C18),EXACT(D73,D18),EXACT(E73,E18),ISNUMBER(E73)=ISNUMBER(E18)),1,0),IF(AND(EXACT(B73,B19),EXACT(C73,C19),EXACT(D73,D19),EXACT(E73,E19),ISNUMBER(E73)=ISNUMBER(E19)),1,0),IF(AND(EXACT(B73,B20),EXACT(C73,C20),EXACT(D73,D20),EXACT(E73,E20),ISNUMBER(E73)=ISNUMBER(E20)),1,0),IF(AND(EXACT(B73,B21),EXACT(C73,C21),EXACT(D73,D21),EXACT(E73,E21),ISNUMBER(E73)=ISNUMBER(E21)),1,0),IF(AND(EXACT(B73,B22),EXACT(C73,C22),EXACT(D73,D22),EXACT(E73,E22),ISNUMBER(E73)=ISNUMBER(E22)),1,0),IF(AND(EXACT(B73,B23),EXACT(C73,C23),EXACT(D73,D23),EXACT(E73,E23),ISNUMBER(E73)=ISNUMBER(E23)),1,0),IF(AND(EXACT(B73,B24),EXACT(C73,C24),EXACT(D73,D24),EXACT(E73,E24),ISNUMBER(E73)=ISNUMBER(E24)),1,0),IF(AND(EXACT(B73,B25),EXACT(C73,C25),EXACT(D73,D25),EXACT(E73,E25),ISNUMBER(E73)=ISNUMBER(E25)),1,0),IF(AND(EXACT(B73,B26),EXACT(C73,C26),EXACT(D73,D26),EXACT(E73,E26),ISNUMBER(E73)=ISNUMBER(E26)),1,0)))</x:f>
      </x:c>
      <x:c r="L73" s="28" t="str">
        <x:f>IF(A73="","",SUM(IF(AND(EXACT(B73,B27),EXACT(C73,C27),EXACT(D73,D27),EXACT(E73,E27),ISNUMBER(E73)=ISNUMBER(E27)),1,0),IF(AND(EXACT(B73,B28),EXACT(C73,C28),EXACT(D73,D28),EXACT(E73,E28),ISNUMBER(E73)=ISNUMBER(E28)),1,0),IF(AND(EXACT(B73,B29),EXACT(C73,C29),EXACT(D73,D29),EXACT(E73,E29),ISNUMBER(E73)=ISNUMBER(E29)),1,0),IF(AND(EXACT(B73,B30),EXACT(C73,C30),EXACT(D73,D30),EXACT(E73,E30),ISNUMBER(E73)=ISNUMBER(E30)),1,0),IF(AND(EXACT(B73,B31),EXACT(C73,C31),EXACT(D73,D31),EXACT(E73,E31),ISNUMBER(E73)=ISNUMBER(E31)),1,0),IF(AND(EXACT(B73,B32),EXACT(C73,C32),EXACT(D73,D32),EXACT(E73,E32),ISNUMBER(E73)=ISNUMBER(E32)),1,0),IF(AND(EXACT(B73,B33),EXACT(C73,C33),EXACT(D73,D33),EXACT(E73,E33),ISNUMBER(E73)=ISNUMBER(E33)),1,0),IF(AND(EXACT(B73,B34),EXACT(C73,C34),EXACT(D73,D34),EXACT(E73,E34),ISNUMBER(E73)=ISNUMBER(E34)),1,0),IF(AND(EXACT(B73,B35),EXACT(C73,C35),EXACT(D73,D35),EXACT(E73,E35),ISNUMBER(E73)=ISNUMBER(E35)),1,0),IF(AND(EXACT(B73,B36),EXACT(C73,C36),EXACT(D73,D36),EXACT(E73,E36),ISNUMBER(E73)=ISNUMBER(E36)),1,0),IF(AND(EXACT(B73,B37),EXACT(C73,C37),EXACT(D73,D37),EXACT(E73,E37),ISNUMBER(E73)=ISNUMBER(E37)),1,0),IF(AND(EXACT(B73,B38),EXACT(C73,C38),EXACT(D73,D38),EXACT(E73,E38),ISNUMBER(E73)=ISNUMBER(E38)),1,0),IF(AND(EXACT(B73,B39),EXACT(C73,C39),EXACT(D73,D39),EXACT(E73,E39),ISNUMBER(E73)=ISNUMBER(E39)),1,0),IF(AND(EXACT(B73,B40),EXACT(C73,C40),EXACT(D73,D40),EXACT(E73,E40),ISNUMBER(E73)=ISNUMBER(E40)),1,0),IF(AND(EXACT(B73,B41),EXACT(C73,C41),EXACT(D73,D41),EXACT(E73,E41),ISNUMBER(E73)=ISNUMBER(E41)),1,0),IF(AND(EXACT(B73,B42),EXACT(C73,C42),EXACT(D73,D42),EXACT(E73,E42),ISNUMBER(E73)=ISNUMBER(E42)),1,0),IF(AND(EXACT(B73,B43),EXACT(C73,C43),EXACT(D73,D43),EXACT(E73,E43),ISNUMBER(E73)=ISNUMBER(E43)),1,0),IF(AND(EXACT(B73,B44),EXACT(C73,C44),EXACT(D73,D44),EXACT(E73,E44),ISNUMBER(E73)=ISNUMBER(E44)),1,0),IF(AND(EXACT(B73,B45),EXACT(C73,C45),EXACT(D73,D45),EXACT(E73,E45),ISNUMBER(E73)=ISNUMBER(E45)),1,0),IF(AND(EXACT(B73,B46),EXACT(C73,C46),EXACT(D73,D46),EXACT(E73,E46),ISNUMBER(E73)=ISNUMBER(E46)),1,0)))</x:f>
      </x:c>
      <x:c r="M73" s="28" t="str">
        <x:f>IF(A73="","",SUM(IF(AND(EXACT(B73,B47),EXACT(C73,C47),EXACT(D73,D47),EXACT(E73,E47),ISNUMBER(E73)=ISNUMBER(E47)),1,0),IF(AND(EXACT(B73,B48),EXACT(C73,C48),EXACT(D73,D48),EXACT(E73,E48),ISNUMBER(E73)=ISNUMBER(E48)),1,0),IF(AND(EXACT(B73,B49),EXACT(C73,C49),EXACT(D73,D49),EXACT(E73,E49),ISNUMBER(E73)=ISNUMBER(E49)),1,0),IF(AND(EXACT(B73,B50),EXACT(C73,C50),EXACT(D73,D50),EXACT(E73,E50),ISNUMBER(E73)=ISNUMBER(E50)),1,0),IF(AND(EXACT(B73,B51),EXACT(C73,C51),EXACT(D73,D51),EXACT(E73,E51),ISNUMBER(E73)=ISNUMBER(E51)),1,0),IF(AND(EXACT(B73,B52),EXACT(C73,C52),EXACT(D73,D52),EXACT(E73,E52),ISNUMBER(E73)=ISNUMBER(E52)),1,0),IF(AND(EXACT(B73,B53),EXACT(C73,C53),EXACT(D73,D53),EXACT(E73,E53),ISNUMBER(E73)=ISNUMBER(E53)),1,0),IF(AND(EXACT(B73,B54),EXACT(C73,C54),EXACT(D73,D54),EXACT(E73,E54),ISNUMBER(E73)=ISNUMBER(E54)),1,0),IF(AND(EXACT(B73,B55),EXACT(C73,C55),EXACT(D73,D55),EXACT(E73,E55),ISNUMBER(E73)=ISNUMBER(E55)),1,0),IF(AND(EXACT(B73,B56),EXACT(C73,C56),EXACT(D73,D56),EXACT(E73,E56),ISNUMBER(E73)=ISNUMBER(E56)),1,0),IF(AND(EXACT(B73,B57),EXACT(C73,C57),EXACT(D73,D57),EXACT(E73,E57),ISNUMBER(E73)=ISNUMBER(E57)),1,0),IF(AND(EXACT(B73,B58),EXACT(C73,C58),EXACT(D73,D58),EXACT(E73,E58),ISNUMBER(E73)=ISNUMBER(E58)),1,0),IF(AND(EXACT(B73,B59),EXACT(C73,C59),EXACT(D73,D59),EXACT(E73,E59),ISNUMBER(E73)=ISNUMBER(E59)),1,0),IF(AND(EXACT(B73,B60),EXACT(C73,C60),EXACT(D73,D60),EXACT(E73,E60),ISNUMBER(E73)=ISNUMBER(E60)),1,0),IF(AND(EXACT(B73,B61),EXACT(C73,C61),EXACT(D73,D61),EXACT(E73,E61),ISNUMBER(E73)=ISNUMBER(E61)),1,0),IF(AND(EXACT(B73,B62),EXACT(C73,C62),EXACT(D73,D62),EXACT(E73,E62),ISNUMBER(E73)=ISNUMBER(E62)),1,0),IF(AND(EXACT(B73,B63),EXACT(C73,C63),EXACT(D73,D63),EXACT(E73,E63),ISNUMBER(E73)=ISNUMBER(E63)),1,0),IF(AND(EXACT(B73,B64),EXACT(C73,C64),EXACT(D73,D64),EXACT(E73,E64),ISNUMBER(E73)=ISNUMBER(E64)),1,0),IF(AND(EXACT(B73,B65),EXACT(C73,C65),EXACT(D73,D65),EXACT(E73,E65),ISNUMBER(E73)=ISNUMBER(E65)),1,0),IF(AND(EXACT(B73,B66),EXACT(C73,C66),EXACT(D73,D66),EXACT(E73,E66),ISNUMBER(E73)=ISNUMBER(E66)),1,0)))</x:f>
      </x:c>
      <x:c r="N73" s="28" t="str">
        <x:f>IF(A73="","",SUM(IF(AND(EXACT(B73,B67),EXACT(C73,C67),EXACT(D73,D67),EXACT(E73,E67),ISNUMBER(E73)=ISNUMBER(E67)),1,0),IF(AND(EXACT(B73,B68),EXACT(C73,C68),EXACT(D73,D68),EXACT(E73,E68),ISNUMBER(E73)=ISNUMBER(E68)),1,0),IF(AND(EXACT(B73,B69),EXACT(C73,C69),EXACT(D73,D69),EXACT(E73,E69),ISNUMBER(E73)=ISNUMBER(E69)),1,0),IF(AND(EXACT(B73,B70),EXACT(C73,C70),EXACT(D73,D70),EXACT(E73,E70),ISNUMBER(E73)=ISNUMBER(E70)),1,0),IF(AND(EXACT(B73,B71),EXACT(C73,C71),EXACT(D73,D71),EXACT(E73,E71),ISNUMBER(E73)=ISNUMBER(E71)),1,0),IF(AND(EXACT(B73,B72),EXACT(C73,C72),EXACT(D73,D72),EXACT(E73,E72),ISNUMBER(E73)=ISNUMBER(E72)),1,0),IF(AND(EXACT(B73,B73),EXACT(C73,C73),EXACT(D73,D73),EXACT(E73,E73),ISNUMBER(E73)=ISNUMBER(E73)),1,0)))</x:f>
      </x:c>
      <x:c r="O73" s="28" t="str">
        <x:f>IF(A73="","",0)</x:f>
      </x:c>
      <x:c r="P73" s="28" t="str">
        <x:f>IF(A73="","",0)</x:f>
      </x:c>
      <x:c r="Q73" s="28" t="str">
        <x:f>IF(A73="","",0)</x:f>
      </x:c>
      <x:c r="R73" s="28" t="str">
        <x:f>IF(A73="","",0)</x:f>
      </x:c>
      <x:c r="S73" s="28" t="str">
        <x:f>IF(A73="","",0)</x:f>
      </x:c>
      <x:c r="T73" s="28" t="str">
        <x:f>IF(A73="","",0)</x:f>
      </x:c>
    </x:row>
    <x:row r="74" ht="22" customHeight="1">
      <x:c r="A74" s="2" t="str">
        <x:f>IF(COUNTA('Input'!A74:D74)=0,"",ROW()-6)</x:f>
      </x:c>
      <x:c r="B74" s="2" t="str">
        <x:f>IF(ISBLANK('Input'!A74),"",'Input'!A74)</x:f>
      </x:c>
      <x:c r="C74" s="2" t="str">
        <x:f>IF(ISBLANK('Input'!B74),"",'Input'!B74)</x:f>
      </x:c>
      <x:c r="D74" s="2" t="str">
        <x:f>IF(ISBLANK('Input'!C74),"",'Input'!C74)</x:f>
      </x:c>
      <x:c r="E74" s="21" t="str">
        <x:f>IF(ISBLANK('Input'!D74),"",'Input'!D74)</x:f>
      </x:c>
      <x:c r="F74" s="2" t="str">
        <x:f>IF(A74="","",SUM(K74:T74))</x:f>
      </x:c>
      <x:c r="G74" s="2" t="str">
        <x:f>IF(A74="","",IF(F74&gt;1,"Exact duplicate",IF(B74="","Missing job ID",IF(C74="","Missing customer",IF(NOT(OR(EXACT(D74,"completed"),EXACT(D74,"cancelled"))),"Missing or invalid status",IF(NOT(ISNUMBER(E74)),"Missing or invalid amount",IF(E74&lt;0,"Missing or invalid amount","")))))))</x:f>
      </x:c>
      <x:c r="H74" s="2" t="str">
        <x:f>IF(A74="","",IF(F74&gt;1,"Duplicate",IF(G74&lt;&gt;"","Exception",IF(EXACT(D74,"completed"),"Completed","Cancelled"))))</x:f>
      </x:c>
      <x:c r="I74" s="21" t="str">
        <x:f>IF(A74="","",IF(H74="Completed",E74,0))</x:f>
      </x:c>
      <x:c r="K74" s="28" t="str">
        <x:f>IF(A74="","",SUM(IF(AND(EXACT(B74,B7),EXACT(C74,C7),EXACT(D74,D7),EXACT(E74,E7),ISNUMBER(E74)=ISNUMBER(E7)),1,0),IF(AND(EXACT(B74,B8),EXACT(C74,C8),EXACT(D74,D8),EXACT(E74,E8),ISNUMBER(E74)=ISNUMBER(E8)),1,0),IF(AND(EXACT(B74,B9),EXACT(C74,C9),EXACT(D74,D9),EXACT(E74,E9),ISNUMBER(E74)=ISNUMBER(E9)),1,0),IF(AND(EXACT(B74,B10),EXACT(C74,C10),EXACT(D74,D10),EXACT(E74,E10),ISNUMBER(E74)=ISNUMBER(E10)),1,0),IF(AND(EXACT(B74,B11),EXACT(C74,C11),EXACT(D74,D11),EXACT(E74,E11),ISNUMBER(E74)=ISNUMBER(E11)),1,0),IF(AND(EXACT(B74,B12),EXACT(C74,C12),EXACT(D74,D12),EXACT(E74,E12),ISNUMBER(E74)=ISNUMBER(E12)),1,0),IF(AND(EXACT(B74,B13),EXACT(C74,C13),EXACT(D74,D13),EXACT(E74,E13),ISNUMBER(E74)=ISNUMBER(E13)),1,0),IF(AND(EXACT(B74,B14),EXACT(C74,C14),EXACT(D74,D14),EXACT(E74,E14),ISNUMBER(E74)=ISNUMBER(E14)),1,0),IF(AND(EXACT(B74,B15),EXACT(C74,C15),EXACT(D74,D15),EXACT(E74,E15),ISNUMBER(E74)=ISNUMBER(E15)),1,0),IF(AND(EXACT(B74,B16),EXACT(C74,C16),EXACT(D74,D16),EXACT(E74,E16),ISNUMBER(E74)=ISNUMBER(E16)),1,0),IF(AND(EXACT(B74,B17),EXACT(C74,C17),EXACT(D74,D17),EXACT(E74,E17),ISNUMBER(E74)=ISNUMBER(E17)),1,0),IF(AND(EXACT(B74,B18),EXACT(C74,C18),EXACT(D74,D18),EXACT(E74,E18),ISNUMBER(E74)=ISNUMBER(E18)),1,0),IF(AND(EXACT(B74,B19),EXACT(C74,C19),EXACT(D74,D19),EXACT(E74,E19),ISNUMBER(E74)=ISNUMBER(E19)),1,0),IF(AND(EXACT(B74,B20),EXACT(C74,C20),EXACT(D74,D20),EXACT(E74,E20),ISNUMBER(E74)=ISNUMBER(E20)),1,0),IF(AND(EXACT(B74,B21),EXACT(C74,C21),EXACT(D74,D21),EXACT(E74,E21),ISNUMBER(E74)=ISNUMBER(E21)),1,0),IF(AND(EXACT(B74,B22),EXACT(C74,C22),EXACT(D74,D22),EXACT(E74,E22),ISNUMBER(E74)=ISNUMBER(E22)),1,0),IF(AND(EXACT(B74,B23),EXACT(C74,C23),EXACT(D74,D23),EXACT(E74,E23),ISNUMBER(E74)=ISNUMBER(E23)),1,0),IF(AND(EXACT(B74,B24),EXACT(C74,C24),EXACT(D74,D24),EXACT(E74,E24),ISNUMBER(E74)=ISNUMBER(E24)),1,0),IF(AND(EXACT(B74,B25),EXACT(C74,C25),EXACT(D74,D25),EXACT(E74,E25),ISNUMBER(E74)=ISNUMBER(E25)),1,0),IF(AND(EXACT(B74,B26),EXACT(C74,C26),EXACT(D74,D26),EXACT(E74,E26),ISNUMBER(E74)=ISNUMBER(E26)),1,0)))</x:f>
      </x:c>
      <x:c r="L74" s="28" t="str">
        <x:f>IF(A74="","",SUM(IF(AND(EXACT(B74,B27),EXACT(C74,C27),EXACT(D74,D27),EXACT(E74,E27),ISNUMBER(E74)=ISNUMBER(E27)),1,0),IF(AND(EXACT(B74,B28),EXACT(C74,C28),EXACT(D74,D28),EXACT(E74,E28),ISNUMBER(E74)=ISNUMBER(E28)),1,0),IF(AND(EXACT(B74,B29),EXACT(C74,C29),EXACT(D74,D29),EXACT(E74,E29),ISNUMBER(E74)=ISNUMBER(E29)),1,0),IF(AND(EXACT(B74,B30),EXACT(C74,C30),EXACT(D74,D30),EXACT(E74,E30),ISNUMBER(E74)=ISNUMBER(E30)),1,0),IF(AND(EXACT(B74,B31),EXACT(C74,C31),EXACT(D74,D31),EXACT(E74,E31),ISNUMBER(E74)=ISNUMBER(E31)),1,0),IF(AND(EXACT(B74,B32),EXACT(C74,C32),EXACT(D74,D32),EXACT(E74,E32),ISNUMBER(E74)=ISNUMBER(E32)),1,0),IF(AND(EXACT(B74,B33),EXACT(C74,C33),EXACT(D74,D33),EXACT(E74,E33),ISNUMBER(E74)=ISNUMBER(E33)),1,0),IF(AND(EXACT(B74,B34),EXACT(C74,C34),EXACT(D74,D34),EXACT(E74,E34),ISNUMBER(E74)=ISNUMBER(E34)),1,0),IF(AND(EXACT(B74,B35),EXACT(C74,C35),EXACT(D74,D35),EXACT(E74,E35),ISNUMBER(E74)=ISNUMBER(E35)),1,0),IF(AND(EXACT(B74,B36),EXACT(C74,C36),EXACT(D74,D36),EXACT(E74,E36),ISNUMBER(E74)=ISNUMBER(E36)),1,0),IF(AND(EXACT(B74,B37),EXACT(C74,C37),EXACT(D74,D37),EXACT(E74,E37),ISNUMBER(E74)=ISNUMBER(E37)),1,0),IF(AND(EXACT(B74,B38),EXACT(C74,C38),EXACT(D74,D38),EXACT(E74,E38),ISNUMBER(E74)=ISNUMBER(E38)),1,0),IF(AND(EXACT(B74,B39),EXACT(C74,C39),EXACT(D74,D39),EXACT(E74,E39),ISNUMBER(E74)=ISNUMBER(E39)),1,0),IF(AND(EXACT(B74,B40),EXACT(C74,C40),EXACT(D74,D40),EXACT(E74,E40),ISNUMBER(E74)=ISNUMBER(E40)),1,0),IF(AND(EXACT(B74,B41),EXACT(C74,C41),EXACT(D74,D41),EXACT(E74,E41),ISNUMBER(E74)=ISNUMBER(E41)),1,0),IF(AND(EXACT(B74,B42),EXACT(C74,C42),EXACT(D74,D42),EXACT(E74,E42),ISNUMBER(E74)=ISNUMBER(E42)),1,0),IF(AND(EXACT(B74,B43),EXACT(C74,C43),EXACT(D74,D43),EXACT(E74,E43),ISNUMBER(E74)=ISNUMBER(E43)),1,0),IF(AND(EXACT(B74,B44),EXACT(C74,C44),EXACT(D74,D44),EXACT(E74,E44),ISNUMBER(E74)=ISNUMBER(E44)),1,0),IF(AND(EXACT(B74,B45),EXACT(C74,C45),EXACT(D74,D45),EXACT(E74,E45),ISNUMBER(E74)=ISNUMBER(E45)),1,0),IF(AND(EXACT(B74,B46),EXACT(C74,C46),EXACT(D74,D46),EXACT(E74,E46),ISNUMBER(E74)=ISNUMBER(E46)),1,0)))</x:f>
      </x:c>
      <x:c r="M74" s="28" t="str">
        <x:f>IF(A74="","",SUM(IF(AND(EXACT(B74,B47),EXACT(C74,C47),EXACT(D74,D47),EXACT(E74,E47),ISNUMBER(E74)=ISNUMBER(E47)),1,0),IF(AND(EXACT(B74,B48),EXACT(C74,C48),EXACT(D74,D48),EXACT(E74,E48),ISNUMBER(E74)=ISNUMBER(E48)),1,0),IF(AND(EXACT(B74,B49),EXACT(C74,C49),EXACT(D74,D49),EXACT(E74,E49),ISNUMBER(E74)=ISNUMBER(E49)),1,0),IF(AND(EXACT(B74,B50),EXACT(C74,C50),EXACT(D74,D50),EXACT(E74,E50),ISNUMBER(E74)=ISNUMBER(E50)),1,0),IF(AND(EXACT(B74,B51),EXACT(C74,C51),EXACT(D74,D51),EXACT(E74,E51),ISNUMBER(E74)=ISNUMBER(E51)),1,0),IF(AND(EXACT(B74,B52),EXACT(C74,C52),EXACT(D74,D52),EXACT(E74,E52),ISNUMBER(E74)=ISNUMBER(E52)),1,0),IF(AND(EXACT(B74,B53),EXACT(C74,C53),EXACT(D74,D53),EXACT(E74,E53),ISNUMBER(E74)=ISNUMBER(E53)),1,0),IF(AND(EXACT(B74,B54),EXACT(C74,C54),EXACT(D74,D54),EXACT(E74,E54),ISNUMBER(E74)=ISNUMBER(E54)),1,0),IF(AND(EXACT(B74,B55),EXACT(C74,C55),EXACT(D74,D55),EXACT(E74,E55),ISNUMBER(E74)=ISNUMBER(E55)),1,0),IF(AND(EXACT(B74,B56),EXACT(C74,C56),EXACT(D74,D56),EXACT(E74,E56),ISNUMBER(E74)=ISNUMBER(E56)),1,0),IF(AND(EXACT(B74,B57),EXACT(C74,C57),EXACT(D74,D57),EXACT(E74,E57),ISNUMBER(E74)=ISNUMBER(E57)),1,0),IF(AND(EXACT(B74,B58),EXACT(C74,C58),EXACT(D74,D58),EXACT(E74,E58),ISNUMBER(E74)=ISNUMBER(E58)),1,0),IF(AND(EXACT(B74,B59),EXACT(C74,C59),EXACT(D74,D59),EXACT(E74,E59),ISNUMBER(E74)=ISNUMBER(E59)),1,0),IF(AND(EXACT(B74,B60),EXACT(C74,C60),EXACT(D74,D60),EXACT(E74,E60),ISNUMBER(E74)=ISNUMBER(E60)),1,0),IF(AND(EXACT(B74,B61),EXACT(C74,C61),EXACT(D74,D61),EXACT(E74,E61),ISNUMBER(E74)=ISNUMBER(E61)),1,0),IF(AND(EXACT(B74,B62),EXACT(C74,C62),EXACT(D74,D62),EXACT(E74,E62),ISNUMBER(E74)=ISNUMBER(E62)),1,0),IF(AND(EXACT(B74,B63),EXACT(C74,C63),EXACT(D74,D63),EXACT(E74,E63),ISNUMBER(E74)=ISNUMBER(E63)),1,0),IF(AND(EXACT(B74,B64),EXACT(C74,C64),EXACT(D74,D64),EXACT(E74,E64),ISNUMBER(E74)=ISNUMBER(E64)),1,0),IF(AND(EXACT(B74,B65),EXACT(C74,C65),EXACT(D74,D65),EXACT(E74,E65),ISNUMBER(E74)=ISNUMBER(E65)),1,0),IF(AND(EXACT(B74,B66),EXACT(C74,C66),EXACT(D74,D66),EXACT(E74,E66),ISNUMBER(E74)=ISNUMBER(E66)),1,0)))</x:f>
      </x:c>
      <x:c r="N74" s="28" t="str">
        <x:f>IF(A74="","",SUM(IF(AND(EXACT(B74,B67),EXACT(C74,C67),EXACT(D74,D67),EXACT(E74,E67),ISNUMBER(E74)=ISNUMBER(E67)),1,0),IF(AND(EXACT(B74,B68),EXACT(C74,C68),EXACT(D74,D68),EXACT(E74,E68),ISNUMBER(E74)=ISNUMBER(E68)),1,0),IF(AND(EXACT(B74,B69),EXACT(C74,C69),EXACT(D74,D69),EXACT(E74,E69),ISNUMBER(E74)=ISNUMBER(E69)),1,0),IF(AND(EXACT(B74,B70),EXACT(C74,C70),EXACT(D74,D70),EXACT(E74,E70),ISNUMBER(E74)=ISNUMBER(E70)),1,0),IF(AND(EXACT(B74,B71),EXACT(C74,C71),EXACT(D74,D71),EXACT(E74,E71),ISNUMBER(E74)=ISNUMBER(E71)),1,0),IF(AND(EXACT(B74,B72),EXACT(C74,C72),EXACT(D74,D72),EXACT(E74,E72),ISNUMBER(E74)=ISNUMBER(E72)),1,0),IF(AND(EXACT(B74,B73),EXACT(C74,C73),EXACT(D74,D73),EXACT(E74,E73),ISNUMBER(E74)=ISNUMBER(E73)),1,0),IF(AND(EXACT(B74,B74),EXACT(C74,C74),EXACT(D74,D74),EXACT(E74,E74),ISNUMBER(E74)=ISNUMBER(E74)),1,0)))</x:f>
      </x:c>
      <x:c r="O74" s="28" t="str">
        <x:f>IF(A74="","",0)</x:f>
      </x:c>
      <x:c r="P74" s="28" t="str">
        <x:f>IF(A74="","",0)</x:f>
      </x:c>
      <x:c r="Q74" s="28" t="str">
        <x:f>IF(A74="","",0)</x:f>
      </x:c>
      <x:c r="R74" s="28" t="str">
        <x:f>IF(A74="","",0)</x:f>
      </x:c>
      <x:c r="S74" s="28" t="str">
        <x:f>IF(A74="","",0)</x:f>
      </x:c>
      <x:c r="T74" s="28" t="str">
        <x:f>IF(A74="","",0)</x:f>
      </x:c>
    </x:row>
    <x:row r="75" ht="22" customHeight="1">
      <x:c r="A75" s="2" t="str">
        <x:f>IF(COUNTA('Input'!A75:D75)=0,"",ROW()-6)</x:f>
      </x:c>
      <x:c r="B75" s="2" t="str">
        <x:f>IF(ISBLANK('Input'!A75),"",'Input'!A75)</x:f>
      </x:c>
      <x:c r="C75" s="2" t="str">
        <x:f>IF(ISBLANK('Input'!B75),"",'Input'!B75)</x:f>
      </x:c>
      <x:c r="D75" s="2" t="str">
        <x:f>IF(ISBLANK('Input'!C75),"",'Input'!C75)</x:f>
      </x:c>
      <x:c r="E75" s="21" t="str">
        <x:f>IF(ISBLANK('Input'!D75),"",'Input'!D75)</x:f>
      </x:c>
      <x:c r="F75" s="2" t="str">
        <x:f>IF(A75="","",SUM(K75:T75))</x:f>
      </x:c>
      <x:c r="G75" s="2" t="str">
        <x:f>IF(A75="","",IF(F75&gt;1,"Exact duplicate",IF(B75="","Missing job ID",IF(C75="","Missing customer",IF(NOT(OR(EXACT(D75,"completed"),EXACT(D75,"cancelled"))),"Missing or invalid status",IF(NOT(ISNUMBER(E75)),"Missing or invalid amount",IF(E75&lt;0,"Missing or invalid amount","")))))))</x:f>
      </x:c>
      <x:c r="H75" s="2" t="str">
        <x:f>IF(A75="","",IF(F75&gt;1,"Duplicate",IF(G75&lt;&gt;"","Exception",IF(EXACT(D75,"completed"),"Completed","Cancelled"))))</x:f>
      </x:c>
      <x:c r="I75" s="21" t="str">
        <x:f>IF(A75="","",IF(H75="Completed",E75,0))</x:f>
      </x:c>
      <x:c r="K75" s="28" t="str">
        <x:f>IF(A75="","",SUM(IF(AND(EXACT(B75,B7),EXACT(C75,C7),EXACT(D75,D7),EXACT(E75,E7),ISNUMBER(E75)=ISNUMBER(E7)),1,0),IF(AND(EXACT(B75,B8),EXACT(C75,C8),EXACT(D75,D8),EXACT(E75,E8),ISNUMBER(E75)=ISNUMBER(E8)),1,0),IF(AND(EXACT(B75,B9),EXACT(C75,C9),EXACT(D75,D9),EXACT(E75,E9),ISNUMBER(E75)=ISNUMBER(E9)),1,0),IF(AND(EXACT(B75,B10),EXACT(C75,C10),EXACT(D75,D10),EXACT(E75,E10),ISNUMBER(E75)=ISNUMBER(E10)),1,0),IF(AND(EXACT(B75,B11),EXACT(C75,C11),EXACT(D75,D11),EXACT(E75,E11),ISNUMBER(E75)=ISNUMBER(E11)),1,0),IF(AND(EXACT(B75,B12),EXACT(C75,C12),EXACT(D75,D12),EXACT(E75,E12),ISNUMBER(E75)=ISNUMBER(E12)),1,0),IF(AND(EXACT(B75,B13),EXACT(C75,C13),EXACT(D75,D13),EXACT(E75,E13),ISNUMBER(E75)=ISNUMBER(E13)),1,0),IF(AND(EXACT(B75,B14),EXACT(C75,C14),EXACT(D75,D14),EXACT(E75,E14),ISNUMBER(E75)=ISNUMBER(E14)),1,0),IF(AND(EXACT(B75,B15),EXACT(C75,C15),EXACT(D75,D15),EXACT(E75,E15),ISNUMBER(E75)=ISNUMBER(E15)),1,0),IF(AND(EXACT(B75,B16),EXACT(C75,C16),EXACT(D75,D16),EXACT(E75,E16),ISNUMBER(E75)=ISNUMBER(E16)),1,0),IF(AND(EXACT(B75,B17),EXACT(C75,C17),EXACT(D75,D17),EXACT(E75,E17),ISNUMBER(E75)=ISNUMBER(E17)),1,0),IF(AND(EXACT(B75,B18),EXACT(C75,C18),EXACT(D75,D18),EXACT(E75,E18),ISNUMBER(E75)=ISNUMBER(E18)),1,0),IF(AND(EXACT(B75,B19),EXACT(C75,C19),EXACT(D75,D19),EXACT(E75,E19),ISNUMBER(E75)=ISNUMBER(E19)),1,0),IF(AND(EXACT(B75,B20),EXACT(C75,C20),EXACT(D75,D20),EXACT(E75,E20),ISNUMBER(E75)=ISNUMBER(E20)),1,0),IF(AND(EXACT(B75,B21),EXACT(C75,C21),EXACT(D75,D21),EXACT(E75,E21),ISNUMBER(E75)=ISNUMBER(E21)),1,0),IF(AND(EXACT(B75,B22),EXACT(C75,C22),EXACT(D75,D22),EXACT(E75,E22),ISNUMBER(E75)=ISNUMBER(E22)),1,0),IF(AND(EXACT(B75,B23),EXACT(C75,C23),EXACT(D75,D23),EXACT(E75,E23),ISNUMBER(E75)=ISNUMBER(E23)),1,0),IF(AND(EXACT(B75,B24),EXACT(C75,C24),EXACT(D75,D24),EXACT(E75,E24),ISNUMBER(E75)=ISNUMBER(E24)),1,0),IF(AND(EXACT(B75,B25),EXACT(C75,C25),EXACT(D75,D25),EXACT(E75,E25),ISNUMBER(E75)=ISNUMBER(E25)),1,0),IF(AND(EXACT(B75,B26),EXACT(C75,C26),EXACT(D75,D26),EXACT(E75,E26),ISNUMBER(E75)=ISNUMBER(E26)),1,0)))</x:f>
      </x:c>
      <x:c r="L75" s="28" t="str">
        <x:f>IF(A75="","",SUM(IF(AND(EXACT(B75,B27),EXACT(C75,C27),EXACT(D75,D27),EXACT(E75,E27),ISNUMBER(E75)=ISNUMBER(E27)),1,0),IF(AND(EXACT(B75,B28),EXACT(C75,C28),EXACT(D75,D28),EXACT(E75,E28),ISNUMBER(E75)=ISNUMBER(E28)),1,0),IF(AND(EXACT(B75,B29),EXACT(C75,C29),EXACT(D75,D29),EXACT(E75,E29),ISNUMBER(E75)=ISNUMBER(E29)),1,0),IF(AND(EXACT(B75,B30),EXACT(C75,C30),EXACT(D75,D30),EXACT(E75,E30),ISNUMBER(E75)=ISNUMBER(E30)),1,0),IF(AND(EXACT(B75,B31),EXACT(C75,C31),EXACT(D75,D31),EXACT(E75,E31),ISNUMBER(E75)=ISNUMBER(E31)),1,0),IF(AND(EXACT(B75,B32),EXACT(C75,C32),EXACT(D75,D32),EXACT(E75,E32),ISNUMBER(E75)=ISNUMBER(E32)),1,0),IF(AND(EXACT(B75,B33),EXACT(C75,C33),EXACT(D75,D33),EXACT(E75,E33),ISNUMBER(E75)=ISNUMBER(E33)),1,0),IF(AND(EXACT(B75,B34),EXACT(C75,C34),EXACT(D75,D34),EXACT(E75,E34),ISNUMBER(E75)=ISNUMBER(E34)),1,0),IF(AND(EXACT(B75,B35),EXACT(C75,C35),EXACT(D75,D35),EXACT(E75,E35),ISNUMBER(E75)=ISNUMBER(E35)),1,0),IF(AND(EXACT(B75,B36),EXACT(C75,C36),EXACT(D75,D36),EXACT(E75,E36),ISNUMBER(E75)=ISNUMBER(E36)),1,0),IF(AND(EXACT(B75,B37),EXACT(C75,C37),EXACT(D75,D37),EXACT(E75,E37),ISNUMBER(E75)=ISNUMBER(E37)),1,0),IF(AND(EXACT(B75,B38),EXACT(C75,C38),EXACT(D75,D38),EXACT(E75,E38),ISNUMBER(E75)=ISNUMBER(E38)),1,0),IF(AND(EXACT(B75,B39),EXACT(C75,C39),EXACT(D75,D39),EXACT(E75,E39),ISNUMBER(E75)=ISNUMBER(E39)),1,0),IF(AND(EXACT(B75,B40),EXACT(C75,C40),EXACT(D75,D40),EXACT(E75,E40),ISNUMBER(E75)=ISNUMBER(E40)),1,0),IF(AND(EXACT(B75,B41),EXACT(C75,C41),EXACT(D75,D41),EXACT(E75,E41),ISNUMBER(E75)=ISNUMBER(E41)),1,0),IF(AND(EXACT(B75,B42),EXACT(C75,C42),EXACT(D75,D42),EXACT(E75,E42),ISNUMBER(E75)=ISNUMBER(E42)),1,0),IF(AND(EXACT(B75,B43),EXACT(C75,C43),EXACT(D75,D43),EXACT(E75,E43),ISNUMBER(E75)=ISNUMBER(E43)),1,0),IF(AND(EXACT(B75,B44),EXACT(C75,C44),EXACT(D75,D44),EXACT(E75,E44),ISNUMBER(E75)=ISNUMBER(E44)),1,0),IF(AND(EXACT(B75,B45),EXACT(C75,C45),EXACT(D75,D45),EXACT(E75,E45),ISNUMBER(E75)=ISNUMBER(E45)),1,0),IF(AND(EXACT(B75,B46),EXACT(C75,C46),EXACT(D75,D46),EXACT(E75,E46),ISNUMBER(E75)=ISNUMBER(E46)),1,0)))</x:f>
      </x:c>
      <x:c r="M75" s="28" t="str">
        <x:f>IF(A75="","",SUM(IF(AND(EXACT(B75,B47),EXACT(C75,C47),EXACT(D75,D47),EXACT(E75,E47),ISNUMBER(E75)=ISNUMBER(E47)),1,0),IF(AND(EXACT(B75,B48),EXACT(C75,C48),EXACT(D75,D48),EXACT(E75,E48),ISNUMBER(E75)=ISNUMBER(E48)),1,0),IF(AND(EXACT(B75,B49),EXACT(C75,C49),EXACT(D75,D49),EXACT(E75,E49),ISNUMBER(E75)=ISNUMBER(E49)),1,0),IF(AND(EXACT(B75,B50),EXACT(C75,C50),EXACT(D75,D50),EXACT(E75,E50),ISNUMBER(E75)=ISNUMBER(E50)),1,0),IF(AND(EXACT(B75,B51),EXACT(C75,C51),EXACT(D75,D51),EXACT(E75,E51),ISNUMBER(E75)=ISNUMBER(E51)),1,0),IF(AND(EXACT(B75,B52),EXACT(C75,C52),EXACT(D75,D52),EXACT(E75,E52),ISNUMBER(E75)=ISNUMBER(E52)),1,0),IF(AND(EXACT(B75,B53),EXACT(C75,C53),EXACT(D75,D53),EXACT(E75,E53),ISNUMBER(E75)=ISNUMBER(E53)),1,0),IF(AND(EXACT(B75,B54),EXACT(C75,C54),EXACT(D75,D54),EXACT(E75,E54),ISNUMBER(E75)=ISNUMBER(E54)),1,0),IF(AND(EXACT(B75,B55),EXACT(C75,C55),EXACT(D75,D55),EXACT(E75,E55),ISNUMBER(E75)=ISNUMBER(E55)),1,0),IF(AND(EXACT(B75,B56),EXACT(C75,C56),EXACT(D75,D56),EXACT(E75,E56),ISNUMBER(E75)=ISNUMBER(E56)),1,0),IF(AND(EXACT(B75,B57),EXACT(C75,C57),EXACT(D75,D57),EXACT(E75,E57),ISNUMBER(E75)=ISNUMBER(E57)),1,0),IF(AND(EXACT(B75,B58),EXACT(C75,C58),EXACT(D75,D58),EXACT(E75,E58),ISNUMBER(E75)=ISNUMBER(E58)),1,0),IF(AND(EXACT(B75,B59),EXACT(C75,C59),EXACT(D75,D59),EXACT(E75,E59),ISNUMBER(E75)=ISNUMBER(E59)),1,0),IF(AND(EXACT(B75,B60),EXACT(C75,C60),EXACT(D75,D60),EXACT(E75,E60),ISNUMBER(E75)=ISNUMBER(E60)),1,0),IF(AND(EXACT(B75,B61),EXACT(C75,C61),EXACT(D75,D61),EXACT(E75,E61),ISNUMBER(E75)=ISNUMBER(E61)),1,0),IF(AND(EXACT(B75,B62),EXACT(C75,C62),EXACT(D75,D62),EXACT(E75,E62),ISNUMBER(E75)=ISNUMBER(E62)),1,0),IF(AND(EXACT(B75,B63),EXACT(C75,C63),EXACT(D75,D63),EXACT(E75,E63),ISNUMBER(E75)=ISNUMBER(E63)),1,0),IF(AND(EXACT(B75,B64),EXACT(C75,C64),EXACT(D75,D64),EXACT(E75,E64),ISNUMBER(E75)=ISNUMBER(E64)),1,0),IF(AND(EXACT(B75,B65),EXACT(C75,C65),EXACT(D75,D65),EXACT(E75,E65),ISNUMBER(E75)=ISNUMBER(E65)),1,0),IF(AND(EXACT(B75,B66),EXACT(C75,C66),EXACT(D75,D66),EXACT(E75,E66),ISNUMBER(E75)=ISNUMBER(E66)),1,0)))</x:f>
      </x:c>
      <x:c r="N75" s="28" t="str">
        <x:f>IF(A75="","",SUM(IF(AND(EXACT(B75,B67),EXACT(C75,C67),EXACT(D75,D67),EXACT(E75,E67),ISNUMBER(E75)=ISNUMBER(E67)),1,0),IF(AND(EXACT(B75,B68),EXACT(C75,C68),EXACT(D75,D68),EXACT(E75,E68),ISNUMBER(E75)=ISNUMBER(E68)),1,0),IF(AND(EXACT(B75,B69),EXACT(C75,C69),EXACT(D75,D69),EXACT(E75,E69),ISNUMBER(E75)=ISNUMBER(E69)),1,0),IF(AND(EXACT(B75,B70),EXACT(C75,C70),EXACT(D75,D70),EXACT(E75,E70),ISNUMBER(E75)=ISNUMBER(E70)),1,0),IF(AND(EXACT(B75,B71),EXACT(C75,C71),EXACT(D75,D71),EXACT(E75,E71),ISNUMBER(E75)=ISNUMBER(E71)),1,0),IF(AND(EXACT(B75,B72),EXACT(C75,C72),EXACT(D75,D72),EXACT(E75,E72),ISNUMBER(E75)=ISNUMBER(E72)),1,0),IF(AND(EXACT(B75,B73),EXACT(C75,C73),EXACT(D75,D73),EXACT(E75,E73),ISNUMBER(E75)=ISNUMBER(E73)),1,0),IF(AND(EXACT(B75,B74),EXACT(C75,C74),EXACT(D75,D74),EXACT(E75,E74),ISNUMBER(E75)=ISNUMBER(E74)),1,0),IF(AND(EXACT(B75,B75),EXACT(C75,C75),EXACT(D75,D75),EXACT(E75,E75),ISNUMBER(E75)=ISNUMBER(E75)),1,0)))</x:f>
      </x:c>
      <x:c r="O75" s="28" t="str">
        <x:f>IF(A75="","",0)</x:f>
      </x:c>
      <x:c r="P75" s="28" t="str">
        <x:f>IF(A75="","",0)</x:f>
      </x:c>
      <x:c r="Q75" s="28" t="str">
        <x:f>IF(A75="","",0)</x:f>
      </x:c>
      <x:c r="R75" s="28" t="str">
        <x:f>IF(A75="","",0)</x:f>
      </x:c>
      <x:c r="S75" s="28" t="str">
        <x:f>IF(A75="","",0)</x:f>
      </x:c>
      <x:c r="T75" s="28" t="str">
        <x:f>IF(A75="","",0)</x:f>
      </x:c>
    </x:row>
    <x:row r="76" ht="22" customHeight="1">
      <x:c r="A76" s="2" t="str">
        <x:f>IF(COUNTA('Input'!A76:D76)=0,"",ROW()-6)</x:f>
      </x:c>
      <x:c r="B76" s="2" t="str">
        <x:f>IF(ISBLANK('Input'!A76),"",'Input'!A76)</x:f>
      </x:c>
      <x:c r="C76" s="2" t="str">
        <x:f>IF(ISBLANK('Input'!B76),"",'Input'!B76)</x:f>
      </x:c>
      <x:c r="D76" s="2" t="str">
        <x:f>IF(ISBLANK('Input'!C76),"",'Input'!C76)</x:f>
      </x:c>
      <x:c r="E76" s="21" t="str">
        <x:f>IF(ISBLANK('Input'!D76),"",'Input'!D76)</x:f>
      </x:c>
      <x:c r="F76" s="2" t="str">
        <x:f>IF(A76="","",SUM(K76:T76))</x:f>
      </x:c>
      <x:c r="G76" s="2" t="str">
        <x:f>IF(A76="","",IF(F76&gt;1,"Exact duplicate",IF(B76="","Missing job ID",IF(C76="","Missing customer",IF(NOT(OR(EXACT(D76,"completed"),EXACT(D76,"cancelled"))),"Missing or invalid status",IF(NOT(ISNUMBER(E76)),"Missing or invalid amount",IF(E76&lt;0,"Missing or invalid amount","")))))))</x:f>
      </x:c>
      <x:c r="H76" s="2" t="str">
        <x:f>IF(A76="","",IF(F76&gt;1,"Duplicate",IF(G76&lt;&gt;"","Exception",IF(EXACT(D76,"completed"),"Completed","Cancelled"))))</x:f>
      </x:c>
      <x:c r="I76" s="21" t="str">
        <x:f>IF(A76="","",IF(H76="Completed",E76,0))</x:f>
      </x:c>
      <x:c r="K76" s="28" t="str">
        <x:f>IF(A76="","",SUM(IF(AND(EXACT(B76,B7),EXACT(C76,C7),EXACT(D76,D7),EXACT(E76,E7),ISNUMBER(E76)=ISNUMBER(E7)),1,0),IF(AND(EXACT(B76,B8),EXACT(C76,C8),EXACT(D76,D8),EXACT(E76,E8),ISNUMBER(E76)=ISNUMBER(E8)),1,0),IF(AND(EXACT(B76,B9),EXACT(C76,C9),EXACT(D76,D9),EXACT(E76,E9),ISNUMBER(E76)=ISNUMBER(E9)),1,0),IF(AND(EXACT(B76,B10),EXACT(C76,C10),EXACT(D76,D10),EXACT(E76,E10),ISNUMBER(E76)=ISNUMBER(E10)),1,0),IF(AND(EXACT(B76,B11),EXACT(C76,C11),EXACT(D76,D11),EXACT(E76,E11),ISNUMBER(E76)=ISNUMBER(E11)),1,0),IF(AND(EXACT(B76,B12),EXACT(C76,C12),EXACT(D76,D12),EXACT(E76,E12),ISNUMBER(E76)=ISNUMBER(E12)),1,0),IF(AND(EXACT(B76,B13),EXACT(C76,C13),EXACT(D76,D13),EXACT(E76,E13),ISNUMBER(E76)=ISNUMBER(E13)),1,0),IF(AND(EXACT(B76,B14),EXACT(C76,C14),EXACT(D76,D14),EXACT(E76,E14),ISNUMBER(E76)=ISNUMBER(E14)),1,0),IF(AND(EXACT(B76,B15),EXACT(C76,C15),EXACT(D76,D15),EXACT(E76,E15),ISNUMBER(E76)=ISNUMBER(E15)),1,0),IF(AND(EXACT(B76,B16),EXACT(C76,C16),EXACT(D76,D16),EXACT(E76,E16),ISNUMBER(E76)=ISNUMBER(E16)),1,0),IF(AND(EXACT(B76,B17),EXACT(C76,C17),EXACT(D76,D17),EXACT(E76,E17),ISNUMBER(E76)=ISNUMBER(E17)),1,0),IF(AND(EXACT(B76,B18),EXACT(C76,C18),EXACT(D76,D18),EXACT(E76,E18),ISNUMBER(E76)=ISNUMBER(E18)),1,0),IF(AND(EXACT(B76,B19),EXACT(C76,C19),EXACT(D76,D19),EXACT(E76,E19),ISNUMBER(E76)=ISNUMBER(E19)),1,0),IF(AND(EXACT(B76,B20),EXACT(C76,C20),EXACT(D76,D20),EXACT(E76,E20),ISNUMBER(E76)=ISNUMBER(E20)),1,0),IF(AND(EXACT(B76,B21),EXACT(C76,C21),EXACT(D76,D21),EXACT(E76,E21),ISNUMBER(E76)=ISNUMBER(E21)),1,0),IF(AND(EXACT(B76,B22),EXACT(C76,C22),EXACT(D76,D22),EXACT(E76,E22),ISNUMBER(E76)=ISNUMBER(E22)),1,0),IF(AND(EXACT(B76,B23),EXACT(C76,C23),EXACT(D76,D23),EXACT(E76,E23),ISNUMBER(E76)=ISNUMBER(E23)),1,0),IF(AND(EXACT(B76,B24),EXACT(C76,C24),EXACT(D76,D24),EXACT(E76,E24),ISNUMBER(E76)=ISNUMBER(E24)),1,0),IF(AND(EXACT(B76,B25),EXACT(C76,C25),EXACT(D76,D25),EXACT(E76,E25),ISNUMBER(E76)=ISNUMBER(E25)),1,0),IF(AND(EXACT(B76,B26),EXACT(C76,C26),EXACT(D76,D26),EXACT(E76,E26),ISNUMBER(E76)=ISNUMBER(E26)),1,0)))</x:f>
      </x:c>
      <x:c r="L76" s="28" t="str">
        <x:f>IF(A76="","",SUM(IF(AND(EXACT(B76,B27),EXACT(C76,C27),EXACT(D76,D27),EXACT(E76,E27),ISNUMBER(E76)=ISNUMBER(E27)),1,0),IF(AND(EXACT(B76,B28),EXACT(C76,C28),EXACT(D76,D28),EXACT(E76,E28),ISNUMBER(E76)=ISNUMBER(E28)),1,0),IF(AND(EXACT(B76,B29),EXACT(C76,C29),EXACT(D76,D29),EXACT(E76,E29),ISNUMBER(E76)=ISNUMBER(E29)),1,0),IF(AND(EXACT(B76,B30),EXACT(C76,C30),EXACT(D76,D30),EXACT(E76,E30),ISNUMBER(E76)=ISNUMBER(E30)),1,0),IF(AND(EXACT(B76,B31),EXACT(C76,C31),EXACT(D76,D31),EXACT(E76,E31),ISNUMBER(E76)=ISNUMBER(E31)),1,0),IF(AND(EXACT(B76,B32),EXACT(C76,C32),EXACT(D76,D32),EXACT(E76,E32),ISNUMBER(E76)=ISNUMBER(E32)),1,0),IF(AND(EXACT(B76,B33),EXACT(C76,C33),EXACT(D76,D33),EXACT(E76,E33),ISNUMBER(E76)=ISNUMBER(E33)),1,0),IF(AND(EXACT(B76,B34),EXACT(C76,C34),EXACT(D76,D34),EXACT(E76,E34),ISNUMBER(E76)=ISNUMBER(E34)),1,0),IF(AND(EXACT(B76,B35),EXACT(C76,C35),EXACT(D76,D35),EXACT(E76,E35),ISNUMBER(E76)=ISNUMBER(E35)),1,0),IF(AND(EXACT(B76,B36),EXACT(C76,C36),EXACT(D76,D36),EXACT(E76,E36),ISNUMBER(E76)=ISNUMBER(E36)),1,0),IF(AND(EXACT(B76,B37),EXACT(C76,C37),EXACT(D76,D37),EXACT(E76,E37),ISNUMBER(E76)=ISNUMBER(E37)),1,0),IF(AND(EXACT(B76,B38),EXACT(C76,C38),EXACT(D76,D38),EXACT(E76,E38),ISNUMBER(E76)=ISNUMBER(E38)),1,0),IF(AND(EXACT(B76,B39),EXACT(C76,C39),EXACT(D76,D39),EXACT(E76,E39),ISNUMBER(E76)=ISNUMBER(E39)),1,0),IF(AND(EXACT(B76,B40),EXACT(C76,C40),EXACT(D76,D40),EXACT(E76,E40),ISNUMBER(E76)=ISNUMBER(E40)),1,0),IF(AND(EXACT(B76,B41),EXACT(C76,C41),EXACT(D76,D41),EXACT(E76,E41),ISNUMBER(E76)=ISNUMBER(E41)),1,0),IF(AND(EXACT(B76,B42),EXACT(C76,C42),EXACT(D76,D42),EXACT(E76,E42),ISNUMBER(E76)=ISNUMBER(E42)),1,0),IF(AND(EXACT(B76,B43),EXACT(C76,C43),EXACT(D76,D43),EXACT(E76,E43),ISNUMBER(E76)=ISNUMBER(E43)),1,0),IF(AND(EXACT(B76,B44),EXACT(C76,C44),EXACT(D76,D44),EXACT(E76,E44),ISNUMBER(E76)=ISNUMBER(E44)),1,0),IF(AND(EXACT(B76,B45),EXACT(C76,C45),EXACT(D76,D45),EXACT(E76,E45),ISNUMBER(E76)=ISNUMBER(E45)),1,0),IF(AND(EXACT(B76,B46),EXACT(C76,C46),EXACT(D76,D46),EXACT(E76,E46),ISNUMBER(E76)=ISNUMBER(E46)),1,0)))</x:f>
      </x:c>
      <x:c r="M76" s="28" t="str">
        <x:f>IF(A76="","",SUM(IF(AND(EXACT(B76,B47),EXACT(C76,C47),EXACT(D76,D47),EXACT(E76,E47),ISNUMBER(E76)=ISNUMBER(E47)),1,0),IF(AND(EXACT(B76,B48),EXACT(C76,C48),EXACT(D76,D48),EXACT(E76,E48),ISNUMBER(E76)=ISNUMBER(E48)),1,0),IF(AND(EXACT(B76,B49),EXACT(C76,C49),EXACT(D76,D49),EXACT(E76,E49),ISNUMBER(E76)=ISNUMBER(E49)),1,0),IF(AND(EXACT(B76,B50),EXACT(C76,C50),EXACT(D76,D50),EXACT(E76,E50),ISNUMBER(E76)=ISNUMBER(E50)),1,0),IF(AND(EXACT(B76,B51),EXACT(C76,C51),EXACT(D76,D51),EXACT(E76,E51),ISNUMBER(E76)=ISNUMBER(E51)),1,0),IF(AND(EXACT(B76,B52),EXACT(C76,C52),EXACT(D76,D52),EXACT(E76,E52),ISNUMBER(E76)=ISNUMBER(E52)),1,0),IF(AND(EXACT(B76,B53),EXACT(C76,C53),EXACT(D76,D53),EXACT(E76,E53),ISNUMBER(E76)=ISNUMBER(E53)),1,0),IF(AND(EXACT(B76,B54),EXACT(C76,C54),EXACT(D76,D54),EXACT(E76,E54),ISNUMBER(E76)=ISNUMBER(E54)),1,0),IF(AND(EXACT(B76,B55),EXACT(C76,C55),EXACT(D76,D55),EXACT(E76,E55),ISNUMBER(E76)=ISNUMBER(E55)),1,0),IF(AND(EXACT(B76,B56),EXACT(C76,C56),EXACT(D76,D56),EXACT(E76,E56),ISNUMBER(E76)=ISNUMBER(E56)),1,0),IF(AND(EXACT(B76,B57),EXACT(C76,C57),EXACT(D76,D57),EXACT(E76,E57),ISNUMBER(E76)=ISNUMBER(E57)),1,0),IF(AND(EXACT(B76,B58),EXACT(C76,C58),EXACT(D76,D58),EXACT(E76,E58),ISNUMBER(E76)=ISNUMBER(E58)),1,0),IF(AND(EXACT(B76,B59),EXACT(C76,C59),EXACT(D76,D59),EXACT(E76,E59),ISNUMBER(E76)=ISNUMBER(E59)),1,0),IF(AND(EXACT(B76,B60),EXACT(C76,C60),EXACT(D76,D60),EXACT(E76,E60),ISNUMBER(E76)=ISNUMBER(E60)),1,0),IF(AND(EXACT(B76,B61),EXACT(C76,C61),EXACT(D76,D61),EXACT(E76,E61),ISNUMBER(E76)=ISNUMBER(E61)),1,0),IF(AND(EXACT(B76,B62),EXACT(C76,C62),EXACT(D76,D62),EXACT(E76,E62),ISNUMBER(E76)=ISNUMBER(E62)),1,0),IF(AND(EXACT(B76,B63),EXACT(C76,C63),EXACT(D76,D63),EXACT(E76,E63),ISNUMBER(E76)=ISNUMBER(E63)),1,0),IF(AND(EXACT(B76,B64),EXACT(C76,C64),EXACT(D76,D64),EXACT(E76,E64),ISNUMBER(E76)=ISNUMBER(E64)),1,0),IF(AND(EXACT(B76,B65),EXACT(C76,C65),EXACT(D76,D65),EXACT(E76,E65),ISNUMBER(E76)=ISNUMBER(E65)),1,0),IF(AND(EXACT(B76,B66),EXACT(C76,C66),EXACT(D76,D66),EXACT(E76,E66),ISNUMBER(E76)=ISNUMBER(E66)),1,0)))</x:f>
      </x:c>
      <x:c r="N76" s="28" t="str">
        <x:f>IF(A76="","",SUM(IF(AND(EXACT(B76,B67),EXACT(C76,C67),EXACT(D76,D67),EXACT(E76,E67),ISNUMBER(E76)=ISNUMBER(E67)),1,0),IF(AND(EXACT(B76,B68),EXACT(C76,C68),EXACT(D76,D68),EXACT(E76,E68),ISNUMBER(E76)=ISNUMBER(E68)),1,0),IF(AND(EXACT(B76,B69),EXACT(C76,C69),EXACT(D76,D69),EXACT(E76,E69),ISNUMBER(E76)=ISNUMBER(E69)),1,0),IF(AND(EXACT(B76,B70),EXACT(C76,C70),EXACT(D76,D70),EXACT(E76,E70),ISNUMBER(E76)=ISNUMBER(E70)),1,0),IF(AND(EXACT(B76,B71),EXACT(C76,C71),EXACT(D76,D71),EXACT(E76,E71),ISNUMBER(E76)=ISNUMBER(E71)),1,0),IF(AND(EXACT(B76,B72),EXACT(C76,C72),EXACT(D76,D72),EXACT(E76,E72),ISNUMBER(E76)=ISNUMBER(E72)),1,0),IF(AND(EXACT(B76,B73),EXACT(C76,C73),EXACT(D76,D73),EXACT(E76,E73),ISNUMBER(E76)=ISNUMBER(E73)),1,0),IF(AND(EXACT(B76,B74),EXACT(C76,C74),EXACT(D76,D74),EXACT(E76,E74),ISNUMBER(E76)=ISNUMBER(E74)),1,0),IF(AND(EXACT(B76,B75),EXACT(C76,C75),EXACT(D76,D75),EXACT(E76,E75),ISNUMBER(E76)=ISNUMBER(E75)),1,0),IF(AND(EXACT(B76,B76),EXACT(C76,C76),EXACT(D76,D76),EXACT(E76,E76),ISNUMBER(E76)=ISNUMBER(E76)),1,0)))</x:f>
      </x:c>
      <x:c r="O76" s="28" t="str">
        <x:f>IF(A76="","",0)</x:f>
      </x:c>
      <x:c r="P76" s="28" t="str">
        <x:f>IF(A76="","",0)</x:f>
      </x:c>
      <x:c r="Q76" s="28" t="str">
        <x:f>IF(A76="","",0)</x:f>
      </x:c>
      <x:c r="R76" s="28" t="str">
        <x:f>IF(A76="","",0)</x:f>
      </x:c>
      <x:c r="S76" s="28" t="str">
        <x:f>IF(A76="","",0)</x:f>
      </x:c>
      <x:c r="T76" s="28" t="str">
        <x:f>IF(A76="","",0)</x:f>
      </x:c>
    </x:row>
    <x:row r="77" ht="22" customHeight="1">
      <x:c r="A77" s="2" t="str">
        <x:f>IF(COUNTA('Input'!A77:D77)=0,"",ROW()-6)</x:f>
      </x:c>
      <x:c r="B77" s="2" t="str">
        <x:f>IF(ISBLANK('Input'!A77),"",'Input'!A77)</x:f>
      </x:c>
      <x:c r="C77" s="2" t="str">
        <x:f>IF(ISBLANK('Input'!B77),"",'Input'!B77)</x:f>
      </x:c>
      <x:c r="D77" s="2" t="str">
        <x:f>IF(ISBLANK('Input'!C77),"",'Input'!C77)</x:f>
      </x:c>
      <x:c r="E77" s="21" t="str">
        <x:f>IF(ISBLANK('Input'!D77),"",'Input'!D77)</x:f>
      </x:c>
      <x:c r="F77" s="2" t="str">
        <x:f>IF(A77="","",SUM(K77:T77))</x:f>
      </x:c>
      <x:c r="G77" s="2" t="str">
        <x:f>IF(A77="","",IF(F77&gt;1,"Exact duplicate",IF(B77="","Missing job ID",IF(C77="","Missing customer",IF(NOT(OR(EXACT(D77,"completed"),EXACT(D77,"cancelled"))),"Missing or invalid status",IF(NOT(ISNUMBER(E77)),"Missing or invalid amount",IF(E77&lt;0,"Missing or invalid amount","")))))))</x:f>
      </x:c>
      <x:c r="H77" s="2" t="str">
        <x:f>IF(A77="","",IF(F77&gt;1,"Duplicate",IF(G77&lt;&gt;"","Exception",IF(EXACT(D77,"completed"),"Completed","Cancelled"))))</x:f>
      </x:c>
      <x:c r="I77" s="21" t="str">
        <x:f>IF(A77="","",IF(H77="Completed",E77,0))</x:f>
      </x:c>
      <x:c r="K77" s="28" t="str">
        <x:f>IF(A77="","",SUM(IF(AND(EXACT(B77,B7),EXACT(C77,C7),EXACT(D77,D7),EXACT(E77,E7),ISNUMBER(E77)=ISNUMBER(E7)),1,0),IF(AND(EXACT(B77,B8),EXACT(C77,C8),EXACT(D77,D8),EXACT(E77,E8),ISNUMBER(E77)=ISNUMBER(E8)),1,0),IF(AND(EXACT(B77,B9),EXACT(C77,C9),EXACT(D77,D9),EXACT(E77,E9),ISNUMBER(E77)=ISNUMBER(E9)),1,0),IF(AND(EXACT(B77,B10),EXACT(C77,C10),EXACT(D77,D10),EXACT(E77,E10),ISNUMBER(E77)=ISNUMBER(E10)),1,0),IF(AND(EXACT(B77,B11),EXACT(C77,C11),EXACT(D77,D11),EXACT(E77,E11),ISNUMBER(E77)=ISNUMBER(E11)),1,0),IF(AND(EXACT(B77,B12),EXACT(C77,C12),EXACT(D77,D12),EXACT(E77,E12),ISNUMBER(E77)=ISNUMBER(E12)),1,0),IF(AND(EXACT(B77,B13),EXACT(C77,C13),EXACT(D77,D13),EXACT(E77,E13),ISNUMBER(E77)=ISNUMBER(E13)),1,0),IF(AND(EXACT(B77,B14),EXACT(C77,C14),EXACT(D77,D14),EXACT(E77,E14),ISNUMBER(E77)=ISNUMBER(E14)),1,0),IF(AND(EXACT(B77,B15),EXACT(C77,C15),EXACT(D77,D15),EXACT(E77,E15),ISNUMBER(E77)=ISNUMBER(E15)),1,0),IF(AND(EXACT(B77,B16),EXACT(C77,C16),EXACT(D77,D16),EXACT(E77,E16),ISNUMBER(E77)=ISNUMBER(E16)),1,0),IF(AND(EXACT(B77,B17),EXACT(C77,C17),EXACT(D77,D17),EXACT(E77,E17),ISNUMBER(E77)=ISNUMBER(E17)),1,0),IF(AND(EXACT(B77,B18),EXACT(C77,C18),EXACT(D77,D18),EXACT(E77,E18),ISNUMBER(E77)=ISNUMBER(E18)),1,0),IF(AND(EXACT(B77,B19),EXACT(C77,C19),EXACT(D77,D19),EXACT(E77,E19),ISNUMBER(E77)=ISNUMBER(E19)),1,0),IF(AND(EXACT(B77,B20),EXACT(C77,C20),EXACT(D77,D20),EXACT(E77,E20),ISNUMBER(E77)=ISNUMBER(E20)),1,0),IF(AND(EXACT(B77,B21),EXACT(C77,C21),EXACT(D77,D21),EXACT(E77,E21),ISNUMBER(E77)=ISNUMBER(E21)),1,0),IF(AND(EXACT(B77,B22),EXACT(C77,C22),EXACT(D77,D22),EXACT(E77,E22),ISNUMBER(E77)=ISNUMBER(E22)),1,0),IF(AND(EXACT(B77,B23),EXACT(C77,C23),EXACT(D77,D23),EXACT(E77,E23),ISNUMBER(E77)=ISNUMBER(E23)),1,0),IF(AND(EXACT(B77,B24),EXACT(C77,C24),EXACT(D77,D24),EXACT(E77,E24),ISNUMBER(E77)=ISNUMBER(E24)),1,0),IF(AND(EXACT(B77,B25),EXACT(C77,C25),EXACT(D77,D25),EXACT(E77,E25),ISNUMBER(E77)=ISNUMBER(E25)),1,0),IF(AND(EXACT(B77,B26),EXACT(C77,C26),EXACT(D77,D26),EXACT(E77,E26),ISNUMBER(E77)=ISNUMBER(E26)),1,0)))</x:f>
      </x:c>
      <x:c r="L77" s="28" t="str">
        <x:f>IF(A77="","",SUM(IF(AND(EXACT(B77,B27),EXACT(C77,C27),EXACT(D77,D27),EXACT(E77,E27),ISNUMBER(E77)=ISNUMBER(E27)),1,0),IF(AND(EXACT(B77,B28),EXACT(C77,C28),EXACT(D77,D28),EXACT(E77,E28),ISNUMBER(E77)=ISNUMBER(E28)),1,0),IF(AND(EXACT(B77,B29),EXACT(C77,C29),EXACT(D77,D29),EXACT(E77,E29),ISNUMBER(E77)=ISNUMBER(E29)),1,0),IF(AND(EXACT(B77,B30),EXACT(C77,C30),EXACT(D77,D30),EXACT(E77,E30),ISNUMBER(E77)=ISNUMBER(E30)),1,0),IF(AND(EXACT(B77,B31),EXACT(C77,C31),EXACT(D77,D31),EXACT(E77,E31),ISNUMBER(E77)=ISNUMBER(E31)),1,0),IF(AND(EXACT(B77,B32),EXACT(C77,C32),EXACT(D77,D32),EXACT(E77,E32),ISNUMBER(E77)=ISNUMBER(E32)),1,0),IF(AND(EXACT(B77,B33),EXACT(C77,C33),EXACT(D77,D33),EXACT(E77,E33),ISNUMBER(E77)=ISNUMBER(E33)),1,0),IF(AND(EXACT(B77,B34),EXACT(C77,C34),EXACT(D77,D34),EXACT(E77,E34),ISNUMBER(E77)=ISNUMBER(E34)),1,0),IF(AND(EXACT(B77,B35),EXACT(C77,C35),EXACT(D77,D35),EXACT(E77,E35),ISNUMBER(E77)=ISNUMBER(E35)),1,0),IF(AND(EXACT(B77,B36),EXACT(C77,C36),EXACT(D77,D36),EXACT(E77,E36),ISNUMBER(E77)=ISNUMBER(E36)),1,0),IF(AND(EXACT(B77,B37),EXACT(C77,C37),EXACT(D77,D37),EXACT(E77,E37),ISNUMBER(E77)=ISNUMBER(E37)),1,0),IF(AND(EXACT(B77,B38),EXACT(C77,C38),EXACT(D77,D38),EXACT(E77,E38),ISNUMBER(E77)=ISNUMBER(E38)),1,0),IF(AND(EXACT(B77,B39),EXACT(C77,C39),EXACT(D77,D39),EXACT(E77,E39),ISNUMBER(E77)=ISNUMBER(E39)),1,0),IF(AND(EXACT(B77,B40),EXACT(C77,C40),EXACT(D77,D40),EXACT(E77,E40),ISNUMBER(E77)=ISNUMBER(E40)),1,0),IF(AND(EXACT(B77,B41),EXACT(C77,C41),EXACT(D77,D41),EXACT(E77,E41),ISNUMBER(E77)=ISNUMBER(E41)),1,0),IF(AND(EXACT(B77,B42),EXACT(C77,C42),EXACT(D77,D42),EXACT(E77,E42),ISNUMBER(E77)=ISNUMBER(E42)),1,0),IF(AND(EXACT(B77,B43),EXACT(C77,C43),EXACT(D77,D43),EXACT(E77,E43),ISNUMBER(E77)=ISNUMBER(E43)),1,0),IF(AND(EXACT(B77,B44),EXACT(C77,C44),EXACT(D77,D44),EXACT(E77,E44),ISNUMBER(E77)=ISNUMBER(E44)),1,0),IF(AND(EXACT(B77,B45),EXACT(C77,C45),EXACT(D77,D45),EXACT(E77,E45),ISNUMBER(E77)=ISNUMBER(E45)),1,0),IF(AND(EXACT(B77,B46),EXACT(C77,C46),EXACT(D77,D46),EXACT(E77,E46),ISNUMBER(E77)=ISNUMBER(E46)),1,0)))</x:f>
      </x:c>
      <x:c r="M77" s="28" t="str">
        <x:f>IF(A77="","",SUM(IF(AND(EXACT(B77,B47),EXACT(C77,C47),EXACT(D77,D47),EXACT(E77,E47),ISNUMBER(E77)=ISNUMBER(E47)),1,0),IF(AND(EXACT(B77,B48),EXACT(C77,C48),EXACT(D77,D48),EXACT(E77,E48),ISNUMBER(E77)=ISNUMBER(E48)),1,0),IF(AND(EXACT(B77,B49),EXACT(C77,C49),EXACT(D77,D49),EXACT(E77,E49),ISNUMBER(E77)=ISNUMBER(E49)),1,0),IF(AND(EXACT(B77,B50),EXACT(C77,C50),EXACT(D77,D50),EXACT(E77,E50),ISNUMBER(E77)=ISNUMBER(E50)),1,0),IF(AND(EXACT(B77,B51),EXACT(C77,C51),EXACT(D77,D51),EXACT(E77,E51),ISNUMBER(E77)=ISNUMBER(E51)),1,0),IF(AND(EXACT(B77,B52),EXACT(C77,C52),EXACT(D77,D52),EXACT(E77,E52),ISNUMBER(E77)=ISNUMBER(E52)),1,0),IF(AND(EXACT(B77,B53),EXACT(C77,C53),EXACT(D77,D53),EXACT(E77,E53),ISNUMBER(E77)=ISNUMBER(E53)),1,0),IF(AND(EXACT(B77,B54),EXACT(C77,C54),EXACT(D77,D54),EXACT(E77,E54),ISNUMBER(E77)=ISNUMBER(E54)),1,0),IF(AND(EXACT(B77,B55),EXACT(C77,C55),EXACT(D77,D55),EXACT(E77,E55),ISNUMBER(E77)=ISNUMBER(E55)),1,0),IF(AND(EXACT(B77,B56),EXACT(C77,C56),EXACT(D77,D56),EXACT(E77,E56),ISNUMBER(E77)=ISNUMBER(E56)),1,0),IF(AND(EXACT(B77,B57),EXACT(C77,C57),EXACT(D77,D57),EXACT(E77,E57),ISNUMBER(E77)=ISNUMBER(E57)),1,0),IF(AND(EXACT(B77,B58),EXACT(C77,C58),EXACT(D77,D58),EXACT(E77,E58),ISNUMBER(E77)=ISNUMBER(E58)),1,0),IF(AND(EXACT(B77,B59),EXACT(C77,C59),EXACT(D77,D59),EXACT(E77,E59),ISNUMBER(E77)=ISNUMBER(E59)),1,0),IF(AND(EXACT(B77,B60),EXACT(C77,C60),EXACT(D77,D60),EXACT(E77,E60),ISNUMBER(E77)=ISNUMBER(E60)),1,0),IF(AND(EXACT(B77,B61),EXACT(C77,C61),EXACT(D77,D61),EXACT(E77,E61),ISNUMBER(E77)=ISNUMBER(E61)),1,0),IF(AND(EXACT(B77,B62),EXACT(C77,C62),EXACT(D77,D62),EXACT(E77,E62),ISNUMBER(E77)=ISNUMBER(E62)),1,0),IF(AND(EXACT(B77,B63),EXACT(C77,C63),EXACT(D77,D63),EXACT(E77,E63),ISNUMBER(E77)=ISNUMBER(E63)),1,0),IF(AND(EXACT(B77,B64),EXACT(C77,C64),EXACT(D77,D64),EXACT(E77,E64),ISNUMBER(E77)=ISNUMBER(E64)),1,0),IF(AND(EXACT(B77,B65),EXACT(C77,C65),EXACT(D77,D65),EXACT(E77,E65),ISNUMBER(E77)=ISNUMBER(E65)),1,0),IF(AND(EXACT(B77,B66),EXACT(C77,C66),EXACT(D77,D66),EXACT(E77,E66),ISNUMBER(E77)=ISNUMBER(E66)),1,0)))</x:f>
      </x:c>
      <x:c r="N77" s="28" t="str">
        <x:f>IF(A77="","",SUM(IF(AND(EXACT(B77,B67),EXACT(C77,C67),EXACT(D77,D67),EXACT(E77,E67),ISNUMBER(E77)=ISNUMBER(E67)),1,0),IF(AND(EXACT(B77,B68),EXACT(C77,C68),EXACT(D77,D68),EXACT(E77,E68),ISNUMBER(E77)=ISNUMBER(E68)),1,0),IF(AND(EXACT(B77,B69),EXACT(C77,C69),EXACT(D77,D69),EXACT(E77,E69),ISNUMBER(E77)=ISNUMBER(E69)),1,0),IF(AND(EXACT(B77,B70),EXACT(C77,C70),EXACT(D77,D70),EXACT(E77,E70),ISNUMBER(E77)=ISNUMBER(E70)),1,0),IF(AND(EXACT(B77,B71),EXACT(C77,C71),EXACT(D77,D71),EXACT(E77,E71),ISNUMBER(E77)=ISNUMBER(E71)),1,0),IF(AND(EXACT(B77,B72),EXACT(C77,C72),EXACT(D77,D72),EXACT(E77,E72),ISNUMBER(E77)=ISNUMBER(E72)),1,0),IF(AND(EXACT(B77,B73),EXACT(C77,C73),EXACT(D77,D73),EXACT(E77,E73),ISNUMBER(E77)=ISNUMBER(E73)),1,0),IF(AND(EXACT(B77,B74),EXACT(C77,C74),EXACT(D77,D74),EXACT(E77,E74),ISNUMBER(E77)=ISNUMBER(E74)),1,0),IF(AND(EXACT(B77,B75),EXACT(C77,C75),EXACT(D77,D75),EXACT(E77,E75),ISNUMBER(E77)=ISNUMBER(E75)),1,0),IF(AND(EXACT(B77,B76),EXACT(C77,C76),EXACT(D77,D76),EXACT(E77,E76),ISNUMBER(E77)=ISNUMBER(E76)),1,0),IF(AND(EXACT(B77,B77),EXACT(C77,C77),EXACT(D77,D77),EXACT(E77,E77),ISNUMBER(E77)=ISNUMBER(E77)),1,0)))</x:f>
      </x:c>
      <x:c r="O77" s="28" t="str">
        <x:f>IF(A77="","",0)</x:f>
      </x:c>
      <x:c r="P77" s="28" t="str">
        <x:f>IF(A77="","",0)</x:f>
      </x:c>
      <x:c r="Q77" s="28" t="str">
        <x:f>IF(A77="","",0)</x:f>
      </x:c>
      <x:c r="R77" s="28" t="str">
        <x:f>IF(A77="","",0)</x:f>
      </x:c>
      <x:c r="S77" s="28" t="str">
        <x:f>IF(A77="","",0)</x:f>
      </x:c>
      <x:c r="T77" s="28" t="str">
        <x:f>IF(A77="","",0)</x:f>
      </x:c>
    </x:row>
    <x:row r="78" ht="22" customHeight="1">
      <x:c r="A78" s="2" t="str">
        <x:f>IF(COUNTA('Input'!A78:D78)=0,"",ROW()-6)</x:f>
      </x:c>
      <x:c r="B78" s="2" t="str">
        <x:f>IF(ISBLANK('Input'!A78),"",'Input'!A78)</x:f>
      </x:c>
      <x:c r="C78" s="2" t="str">
        <x:f>IF(ISBLANK('Input'!B78),"",'Input'!B78)</x:f>
      </x:c>
      <x:c r="D78" s="2" t="str">
        <x:f>IF(ISBLANK('Input'!C78),"",'Input'!C78)</x:f>
      </x:c>
      <x:c r="E78" s="21" t="str">
        <x:f>IF(ISBLANK('Input'!D78),"",'Input'!D78)</x:f>
      </x:c>
      <x:c r="F78" s="2" t="str">
        <x:f>IF(A78="","",SUM(K78:T78))</x:f>
      </x:c>
      <x:c r="G78" s="2" t="str">
        <x:f>IF(A78="","",IF(F78&gt;1,"Exact duplicate",IF(B78="","Missing job ID",IF(C78="","Missing customer",IF(NOT(OR(EXACT(D78,"completed"),EXACT(D78,"cancelled"))),"Missing or invalid status",IF(NOT(ISNUMBER(E78)),"Missing or invalid amount",IF(E78&lt;0,"Missing or invalid amount","")))))))</x:f>
      </x:c>
      <x:c r="H78" s="2" t="str">
        <x:f>IF(A78="","",IF(F78&gt;1,"Duplicate",IF(G78&lt;&gt;"","Exception",IF(EXACT(D78,"completed"),"Completed","Cancelled"))))</x:f>
      </x:c>
      <x:c r="I78" s="21" t="str">
        <x:f>IF(A78="","",IF(H78="Completed",E78,0))</x:f>
      </x:c>
      <x:c r="K78" s="28" t="str">
        <x:f>IF(A78="","",SUM(IF(AND(EXACT(B78,B7),EXACT(C78,C7),EXACT(D78,D7),EXACT(E78,E7),ISNUMBER(E78)=ISNUMBER(E7)),1,0),IF(AND(EXACT(B78,B8),EXACT(C78,C8),EXACT(D78,D8),EXACT(E78,E8),ISNUMBER(E78)=ISNUMBER(E8)),1,0),IF(AND(EXACT(B78,B9),EXACT(C78,C9),EXACT(D78,D9),EXACT(E78,E9),ISNUMBER(E78)=ISNUMBER(E9)),1,0),IF(AND(EXACT(B78,B10),EXACT(C78,C10),EXACT(D78,D10),EXACT(E78,E10),ISNUMBER(E78)=ISNUMBER(E10)),1,0),IF(AND(EXACT(B78,B11),EXACT(C78,C11),EXACT(D78,D11),EXACT(E78,E11),ISNUMBER(E78)=ISNUMBER(E11)),1,0),IF(AND(EXACT(B78,B12),EXACT(C78,C12),EXACT(D78,D12),EXACT(E78,E12),ISNUMBER(E78)=ISNUMBER(E12)),1,0),IF(AND(EXACT(B78,B13),EXACT(C78,C13),EXACT(D78,D13),EXACT(E78,E13),ISNUMBER(E78)=ISNUMBER(E13)),1,0),IF(AND(EXACT(B78,B14),EXACT(C78,C14),EXACT(D78,D14),EXACT(E78,E14),ISNUMBER(E78)=ISNUMBER(E14)),1,0),IF(AND(EXACT(B78,B15),EXACT(C78,C15),EXACT(D78,D15),EXACT(E78,E15),ISNUMBER(E78)=ISNUMBER(E15)),1,0),IF(AND(EXACT(B78,B16),EXACT(C78,C16),EXACT(D78,D16),EXACT(E78,E16),ISNUMBER(E78)=ISNUMBER(E16)),1,0),IF(AND(EXACT(B78,B17),EXACT(C78,C17),EXACT(D78,D17),EXACT(E78,E17),ISNUMBER(E78)=ISNUMBER(E17)),1,0),IF(AND(EXACT(B78,B18),EXACT(C78,C18),EXACT(D78,D18),EXACT(E78,E18),ISNUMBER(E78)=ISNUMBER(E18)),1,0),IF(AND(EXACT(B78,B19),EXACT(C78,C19),EXACT(D78,D19),EXACT(E78,E19),ISNUMBER(E78)=ISNUMBER(E19)),1,0),IF(AND(EXACT(B78,B20),EXACT(C78,C20),EXACT(D78,D20),EXACT(E78,E20),ISNUMBER(E78)=ISNUMBER(E20)),1,0),IF(AND(EXACT(B78,B21),EXACT(C78,C21),EXACT(D78,D21),EXACT(E78,E21),ISNUMBER(E78)=ISNUMBER(E21)),1,0),IF(AND(EXACT(B78,B22),EXACT(C78,C22),EXACT(D78,D22),EXACT(E78,E22),ISNUMBER(E78)=ISNUMBER(E22)),1,0),IF(AND(EXACT(B78,B23),EXACT(C78,C23),EXACT(D78,D23),EXACT(E78,E23),ISNUMBER(E78)=ISNUMBER(E23)),1,0),IF(AND(EXACT(B78,B24),EXACT(C78,C24),EXACT(D78,D24),EXACT(E78,E24),ISNUMBER(E78)=ISNUMBER(E24)),1,0),IF(AND(EXACT(B78,B25),EXACT(C78,C25),EXACT(D78,D25),EXACT(E78,E25),ISNUMBER(E78)=ISNUMBER(E25)),1,0),IF(AND(EXACT(B78,B26),EXACT(C78,C26),EXACT(D78,D26),EXACT(E78,E26),ISNUMBER(E78)=ISNUMBER(E26)),1,0)))</x:f>
      </x:c>
      <x:c r="L78" s="28" t="str">
        <x:f>IF(A78="","",SUM(IF(AND(EXACT(B78,B27),EXACT(C78,C27),EXACT(D78,D27),EXACT(E78,E27),ISNUMBER(E78)=ISNUMBER(E27)),1,0),IF(AND(EXACT(B78,B28),EXACT(C78,C28),EXACT(D78,D28),EXACT(E78,E28),ISNUMBER(E78)=ISNUMBER(E28)),1,0),IF(AND(EXACT(B78,B29),EXACT(C78,C29),EXACT(D78,D29),EXACT(E78,E29),ISNUMBER(E78)=ISNUMBER(E29)),1,0),IF(AND(EXACT(B78,B30),EXACT(C78,C30),EXACT(D78,D30),EXACT(E78,E30),ISNUMBER(E78)=ISNUMBER(E30)),1,0),IF(AND(EXACT(B78,B31),EXACT(C78,C31),EXACT(D78,D31),EXACT(E78,E31),ISNUMBER(E78)=ISNUMBER(E31)),1,0),IF(AND(EXACT(B78,B32),EXACT(C78,C32),EXACT(D78,D32),EXACT(E78,E32),ISNUMBER(E78)=ISNUMBER(E32)),1,0),IF(AND(EXACT(B78,B33),EXACT(C78,C33),EXACT(D78,D33),EXACT(E78,E33),ISNUMBER(E78)=ISNUMBER(E33)),1,0),IF(AND(EXACT(B78,B34),EXACT(C78,C34),EXACT(D78,D34),EXACT(E78,E34),ISNUMBER(E78)=ISNUMBER(E34)),1,0),IF(AND(EXACT(B78,B35),EXACT(C78,C35),EXACT(D78,D35),EXACT(E78,E35),ISNUMBER(E78)=ISNUMBER(E35)),1,0),IF(AND(EXACT(B78,B36),EXACT(C78,C36),EXACT(D78,D36),EXACT(E78,E36),ISNUMBER(E78)=ISNUMBER(E36)),1,0),IF(AND(EXACT(B78,B37),EXACT(C78,C37),EXACT(D78,D37),EXACT(E78,E37),ISNUMBER(E78)=ISNUMBER(E37)),1,0),IF(AND(EXACT(B78,B38),EXACT(C78,C38),EXACT(D78,D38),EXACT(E78,E38),ISNUMBER(E78)=ISNUMBER(E38)),1,0),IF(AND(EXACT(B78,B39),EXACT(C78,C39),EXACT(D78,D39),EXACT(E78,E39),ISNUMBER(E78)=ISNUMBER(E39)),1,0),IF(AND(EXACT(B78,B40),EXACT(C78,C40),EXACT(D78,D40),EXACT(E78,E40),ISNUMBER(E78)=ISNUMBER(E40)),1,0),IF(AND(EXACT(B78,B41),EXACT(C78,C41),EXACT(D78,D41),EXACT(E78,E41),ISNUMBER(E78)=ISNUMBER(E41)),1,0),IF(AND(EXACT(B78,B42),EXACT(C78,C42),EXACT(D78,D42),EXACT(E78,E42),ISNUMBER(E78)=ISNUMBER(E42)),1,0),IF(AND(EXACT(B78,B43),EXACT(C78,C43),EXACT(D78,D43),EXACT(E78,E43),ISNUMBER(E78)=ISNUMBER(E43)),1,0),IF(AND(EXACT(B78,B44),EXACT(C78,C44),EXACT(D78,D44),EXACT(E78,E44),ISNUMBER(E78)=ISNUMBER(E44)),1,0),IF(AND(EXACT(B78,B45),EXACT(C78,C45),EXACT(D78,D45),EXACT(E78,E45),ISNUMBER(E78)=ISNUMBER(E45)),1,0),IF(AND(EXACT(B78,B46),EXACT(C78,C46),EXACT(D78,D46),EXACT(E78,E46),ISNUMBER(E78)=ISNUMBER(E46)),1,0)))</x:f>
      </x:c>
      <x:c r="M78" s="28" t="str">
        <x:f>IF(A78="","",SUM(IF(AND(EXACT(B78,B47),EXACT(C78,C47),EXACT(D78,D47),EXACT(E78,E47),ISNUMBER(E78)=ISNUMBER(E47)),1,0),IF(AND(EXACT(B78,B48),EXACT(C78,C48),EXACT(D78,D48),EXACT(E78,E48),ISNUMBER(E78)=ISNUMBER(E48)),1,0),IF(AND(EXACT(B78,B49),EXACT(C78,C49),EXACT(D78,D49),EXACT(E78,E49),ISNUMBER(E78)=ISNUMBER(E49)),1,0),IF(AND(EXACT(B78,B50),EXACT(C78,C50),EXACT(D78,D50),EXACT(E78,E50),ISNUMBER(E78)=ISNUMBER(E50)),1,0),IF(AND(EXACT(B78,B51),EXACT(C78,C51),EXACT(D78,D51),EXACT(E78,E51),ISNUMBER(E78)=ISNUMBER(E51)),1,0),IF(AND(EXACT(B78,B52),EXACT(C78,C52),EXACT(D78,D52),EXACT(E78,E52),ISNUMBER(E78)=ISNUMBER(E52)),1,0),IF(AND(EXACT(B78,B53),EXACT(C78,C53),EXACT(D78,D53),EXACT(E78,E53),ISNUMBER(E78)=ISNUMBER(E53)),1,0),IF(AND(EXACT(B78,B54),EXACT(C78,C54),EXACT(D78,D54),EXACT(E78,E54),ISNUMBER(E78)=ISNUMBER(E54)),1,0),IF(AND(EXACT(B78,B55),EXACT(C78,C55),EXACT(D78,D55),EXACT(E78,E55),ISNUMBER(E78)=ISNUMBER(E55)),1,0),IF(AND(EXACT(B78,B56),EXACT(C78,C56),EXACT(D78,D56),EXACT(E78,E56),ISNUMBER(E78)=ISNUMBER(E56)),1,0),IF(AND(EXACT(B78,B57),EXACT(C78,C57),EXACT(D78,D57),EXACT(E78,E57),ISNUMBER(E78)=ISNUMBER(E57)),1,0),IF(AND(EXACT(B78,B58),EXACT(C78,C58),EXACT(D78,D58),EXACT(E78,E58),ISNUMBER(E78)=ISNUMBER(E58)),1,0),IF(AND(EXACT(B78,B59),EXACT(C78,C59),EXACT(D78,D59),EXACT(E78,E59),ISNUMBER(E78)=ISNUMBER(E59)),1,0),IF(AND(EXACT(B78,B60),EXACT(C78,C60),EXACT(D78,D60),EXACT(E78,E60),ISNUMBER(E78)=ISNUMBER(E60)),1,0),IF(AND(EXACT(B78,B61),EXACT(C78,C61),EXACT(D78,D61),EXACT(E78,E61),ISNUMBER(E78)=ISNUMBER(E61)),1,0),IF(AND(EXACT(B78,B62),EXACT(C78,C62),EXACT(D78,D62),EXACT(E78,E62),ISNUMBER(E78)=ISNUMBER(E62)),1,0),IF(AND(EXACT(B78,B63),EXACT(C78,C63),EXACT(D78,D63),EXACT(E78,E63),ISNUMBER(E78)=ISNUMBER(E63)),1,0),IF(AND(EXACT(B78,B64),EXACT(C78,C64),EXACT(D78,D64),EXACT(E78,E64),ISNUMBER(E78)=ISNUMBER(E64)),1,0),IF(AND(EXACT(B78,B65),EXACT(C78,C65),EXACT(D78,D65),EXACT(E78,E65),ISNUMBER(E78)=ISNUMBER(E65)),1,0),IF(AND(EXACT(B78,B66),EXACT(C78,C66),EXACT(D78,D66),EXACT(E78,E66),ISNUMBER(E78)=ISNUMBER(E66)),1,0)))</x:f>
      </x:c>
      <x:c r="N78" s="28" t="str">
        <x:f>IF(A78="","",SUM(IF(AND(EXACT(B78,B67),EXACT(C78,C67),EXACT(D78,D67),EXACT(E78,E67),ISNUMBER(E78)=ISNUMBER(E67)),1,0),IF(AND(EXACT(B78,B68),EXACT(C78,C68),EXACT(D78,D68),EXACT(E78,E68),ISNUMBER(E78)=ISNUMBER(E68)),1,0),IF(AND(EXACT(B78,B69),EXACT(C78,C69),EXACT(D78,D69),EXACT(E78,E69),ISNUMBER(E78)=ISNUMBER(E69)),1,0),IF(AND(EXACT(B78,B70),EXACT(C78,C70),EXACT(D78,D70),EXACT(E78,E70),ISNUMBER(E78)=ISNUMBER(E70)),1,0),IF(AND(EXACT(B78,B71),EXACT(C78,C71),EXACT(D78,D71),EXACT(E78,E71),ISNUMBER(E78)=ISNUMBER(E71)),1,0),IF(AND(EXACT(B78,B72),EXACT(C78,C72),EXACT(D78,D72),EXACT(E78,E72),ISNUMBER(E78)=ISNUMBER(E72)),1,0),IF(AND(EXACT(B78,B73),EXACT(C78,C73),EXACT(D78,D73),EXACT(E78,E73),ISNUMBER(E78)=ISNUMBER(E73)),1,0),IF(AND(EXACT(B78,B74),EXACT(C78,C74),EXACT(D78,D74),EXACT(E78,E74),ISNUMBER(E78)=ISNUMBER(E74)),1,0),IF(AND(EXACT(B78,B75),EXACT(C78,C75),EXACT(D78,D75),EXACT(E78,E75),ISNUMBER(E78)=ISNUMBER(E75)),1,0),IF(AND(EXACT(B78,B76),EXACT(C78,C76),EXACT(D78,D76),EXACT(E78,E76),ISNUMBER(E78)=ISNUMBER(E76)),1,0),IF(AND(EXACT(B78,B77),EXACT(C78,C77),EXACT(D78,D77),EXACT(E78,E77),ISNUMBER(E78)=ISNUMBER(E77)),1,0),IF(AND(EXACT(B78,B78),EXACT(C78,C78),EXACT(D78,D78),EXACT(E78,E78),ISNUMBER(E78)=ISNUMBER(E78)),1,0)))</x:f>
      </x:c>
      <x:c r="O78" s="28" t="str">
        <x:f>IF(A78="","",0)</x:f>
      </x:c>
      <x:c r="P78" s="28" t="str">
        <x:f>IF(A78="","",0)</x:f>
      </x:c>
      <x:c r="Q78" s="28" t="str">
        <x:f>IF(A78="","",0)</x:f>
      </x:c>
      <x:c r="R78" s="28" t="str">
        <x:f>IF(A78="","",0)</x:f>
      </x:c>
      <x:c r="S78" s="28" t="str">
        <x:f>IF(A78="","",0)</x:f>
      </x:c>
      <x:c r="T78" s="28" t="str">
        <x:f>IF(A78="","",0)</x:f>
      </x:c>
    </x:row>
    <x:row r="79" ht="22" customHeight="1">
      <x:c r="A79" s="2" t="str">
        <x:f>IF(COUNTA('Input'!A79:D79)=0,"",ROW()-6)</x:f>
      </x:c>
      <x:c r="B79" s="2" t="str">
        <x:f>IF(ISBLANK('Input'!A79),"",'Input'!A79)</x:f>
      </x:c>
      <x:c r="C79" s="2" t="str">
        <x:f>IF(ISBLANK('Input'!B79),"",'Input'!B79)</x:f>
      </x:c>
      <x:c r="D79" s="2" t="str">
        <x:f>IF(ISBLANK('Input'!C79),"",'Input'!C79)</x:f>
      </x:c>
      <x:c r="E79" s="21" t="str">
        <x:f>IF(ISBLANK('Input'!D79),"",'Input'!D79)</x:f>
      </x:c>
      <x:c r="F79" s="2" t="str">
        <x:f>IF(A79="","",SUM(K79:T79))</x:f>
      </x:c>
      <x:c r="G79" s="2" t="str">
        <x:f>IF(A79="","",IF(F79&gt;1,"Exact duplicate",IF(B79="","Missing job ID",IF(C79="","Missing customer",IF(NOT(OR(EXACT(D79,"completed"),EXACT(D79,"cancelled"))),"Missing or invalid status",IF(NOT(ISNUMBER(E79)),"Missing or invalid amount",IF(E79&lt;0,"Missing or invalid amount","")))))))</x:f>
      </x:c>
      <x:c r="H79" s="2" t="str">
        <x:f>IF(A79="","",IF(F79&gt;1,"Duplicate",IF(G79&lt;&gt;"","Exception",IF(EXACT(D79,"completed"),"Completed","Cancelled"))))</x:f>
      </x:c>
      <x:c r="I79" s="21" t="str">
        <x:f>IF(A79="","",IF(H79="Completed",E79,0))</x:f>
      </x:c>
      <x:c r="K79" s="28" t="str">
        <x:f>IF(A79="","",SUM(IF(AND(EXACT(B79,B7),EXACT(C79,C7),EXACT(D79,D7),EXACT(E79,E7),ISNUMBER(E79)=ISNUMBER(E7)),1,0),IF(AND(EXACT(B79,B8),EXACT(C79,C8),EXACT(D79,D8),EXACT(E79,E8),ISNUMBER(E79)=ISNUMBER(E8)),1,0),IF(AND(EXACT(B79,B9),EXACT(C79,C9),EXACT(D79,D9),EXACT(E79,E9),ISNUMBER(E79)=ISNUMBER(E9)),1,0),IF(AND(EXACT(B79,B10),EXACT(C79,C10),EXACT(D79,D10),EXACT(E79,E10),ISNUMBER(E79)=ISNUMBER(E10)),1,0),IF(AND(EXACT(B79,B11),EXACT(C79,C11),EXACT(D79,D11),EXACT(E79,E11),ISNUMBER(E79)=ISNUMBER(E11)),1,0),IF(AND(EXACT(B79,B12),EXACT(C79,C12),EXACT(D79,D12),EXACT(E79,E12),ISNUMBER(E79)=ISNUMBER(E12)),1,0),IF(AND(EXACT(B79,B13),EXACT(C79,C13),EXACT(D79,D13),EXACT(E79,E13),ISNUMBER(E79)=ISNUMBER(E13)),1,0),IF(AND(EXACT(B79,B14),EXACT(C79,C14),EXACT(D79,D14),EXACT(E79,E14),ISNUMBER(E79)=ISNUMBER(E14)),1,0),IF(AND(EXACT(B79,B15),EXACT(C79,C15),EXACT(D79,D15),EXACT(E79,E15),ISNUMBER(E79)=ISNUMBER(E15)),1,0),IF(AND(EXACT(B79,B16),EXACT(C79,C16),EXACT(D79,D16),EXACT(E79,E16),ISNUMBER(E79)=ISNUMBER(E16)),1,0),IF(AND(EXACT(B79,B17),EXACT(C79,C17),EXACT(D79,D17),EXACT(E79,E17),ISNUMBER(E79)=ISNUMBER(E17)),1,0),IF(AND(EXACT(B79,B18),EXACT(C79,C18),EXACT(D79,D18),EXACT(E79,E18),ISNUMBER(E79)=ISNUMBER(E18)),1,0),IF(AND(EXACT(B79,B19),EXACT(C79,C19),EXACT(D79,D19),EXACT(E79,E19),ISNUMBER(E79)=ISNUMBER(E19)),1,0),IF(AND(EXACT(B79,B20),EXACT(C79,C20),EXACT(D79,D20),EXACT(E79,E20),ISNUMBER(E79)=ISNUMBER(E20)),1,0),IF(AND(EXACT(B79,B21),EXACT(C79,C21),EXACT(D79,D21),EXACT(E79,E21),ISNUMBER(E79)=ISNUMBER(E21)),1,0),IF(AND(EXACT(B79,B22),EXACT(C79,C22),EXACT(D79,D22),EXACT(E79,E22),ISNUMBER(E79)=ISNUMBER(E22)),1,0),IF(AND(EXACT(B79,B23),EXACT(C79,C23),EXACT(D79,D23),EXACT(E79,E23),ISNUMBER(E79)=ISNUMBER(E23)),1,0),IF(AND(EXACT(B79,B24),EXACT(C79,C24),EXACT(D79,D24),EXACT(E79,E24),ISNUMBER(E79)=ISNUMBER(E24)),1,0),IF(AND(EXACT(B79,B25),EXACT(C79,C25),EXACT(D79,D25),EXACT(E79,E25),ISNUMBER(E79)=ISNUMBER(E25)),1,0),IF(AND(EXACT(B79,B26),EXACT(C79,C26),EXACT(D79,D26),EXACT(E79,E26),ISNUMBER(E79)=ISNUMBER(E26)),1,0)))</x:f>
      </x:c>
      <x:c r="L79" s="28" t="str">
        <x:f>IF(A79="","",SUM(IF(AND(EXACT(B79,B27),EXACT(C79,C27),EXACT(D79,D27),EXACT(E79,E27),ISNUMBER(E79)=ISNUMBER(E27)),1,0),IF(AND(EXACT(B79,B28),EXACT(C79,C28),EXACT(D79,D28),EXACT(E79,E28),ISNUMBER(E79)=ISNUMBER(E28)),1,0),IF(AND(EXACT(B79,B29),EXACT(C79,C29),EXACT(D79,D29),EXACT(E79,E29),ISNUMBER(E79)=ISNUMBER(E29)),1,0),IF(AND(EXACT(B79,B30),EXACT(C79,C30),EXACT(D79,D30),EXACT(E79,E30),ISNUMBER(E79)=ISNUMBER(E30)),1,0),IF(AND(EXACT(B79,B31),EXACT(C79,C31),EXACT(D79,D31),EXACT(E79,E31),ISNUMBER(E79)=ISNUMBER(E31)),1,0),IF(AND(EXACT(B79,B32),EXACT(C79,C32),EXACT(D79,D32),EXACT(E79,E32),ISNUMBER(E79)=ISNUMBER(E32)),1,0),IF(AND(EXACT(B79,B33),EXACT(C79,C33),EXACT(D79,D33),EXACT(E79,E33),ISNUMBER(E79)=ISNUMBER(E33)),1,0),IF(AND(EXACT(B79,B34),EXACT(C79,C34),EXACT(D79,D34),EXACT(E79,E34),ISNUMBER(E79)=ISNUMBER(E34)),1,0),IF(AND(EXACT(B79,B35),EXACT(C79,C35),EXACT(D79,D35),EXACT(E79,E35),ISNUMBER(E79)=ISNUMBER(E35)),1,0),IF(AND(EXACT(B79,B36),EXACT(C79,C36),EXACT(D79,D36),EXACT(E79,E36),ISNUMBER(E79)=ISNUMBER(E36)),1,0),IF(AND(EXACT(B79,B37),EXACT(C79,C37),EXACT(D79,D37),EXACT(E79,E37),ISNUMBER(E79)=ISNUMBER(E37)),1,0),IF(AND(EXACT(B79,B38),EXACT(C79,C38),EXACT(D79,D38),EXACT(E79,E38),ISNUMBER(E79)=ISNUMBER(E38)),1,0),IF(AND(EXACT(B79,B39),EXACT(C79,C39),EXACT(D79,D39),EXACT(E79,E39),ISNUMBER(E79)=ISNUMBER(E39)),1,0),IF(AND(EXACT(B79,B40),EXACT(C79,C40),EXACT(D79,D40),EXACT(E79,E40),ISNUMBER(E79)=ISNUMBER(E40)),1,0),IF(AND(EXACT(B79,B41),EXACT(C79,C41),EXACT(D79,D41),EXACT(E79,E41),ISNUMBER(E79)=ISNUMBER(E41)),1,0),IF(AND(EXACT(B79,B42),EXACT(C79,C42),EXACT(D79,D42),EXACT(E79,E42),ISNUMBER(E79)=ISNUMBER(E42)),1,0),IF(AND(EXACT(B79,B43),EXACT(C79,C43),EXACT(D79,D43),EXACT(E79,E43),ISNUMBER(E79)=ISNUMBER(E43)),1,0),IF(AND(EXACT(B79,B44),EXACT(C79,C44),EXACT(D79,D44),EXACT(E79,E44),ISNUMBER(E79)=ISNUMBER(E44)),1,0),IF(AND(EXACT(B79,B45),EXACT(C79,C45),EXACT(D79,D45),EXACT(E79,E45),ISNUMBER(E79)=ISNUMBER(E45)),1,0),IF(AND(EXACT(B79,B46),EXACT(C79,C46),EXACT(D79,D46),EXACT(E79,E46),ISNUMBER(E79)=ISNUMBER(E46)),1,0)))</x:f>
      </x:c>
      <x:c r="M79" s="28" t="str">
        <x:f>IF(A79="","",SUM(IF(AND(EXACT(B79,B47),EXACT(C79,C47),EXACT(D79,D47),EXACT(E79,E47),ISNUMBER(E79)=ISNUMBER(E47)),1,0),IF(AND(EXACT(B79,B48),EXACT(C79,C48),EXACT(D79,D48),EXACT(E79,E48),ISNUMBER(E79)=ISNUMBER(E48)),1,0),IF(AND(EXACT(B79,B49),EXACT(C79,C49),EXACT(D79,D49),EXACT(E79,E49),ISNUMBER(E79)=ISNUMBER(E49)),1,0),IF(AND(EXACT(B79,B50),EXACT(C79,C50),EXACT(D79,D50),EXACT(E79,E50),ISNUMBER(E79)=ISNUMBER(E50)),1,0),IF(AND(EXACT(B79,B51),EXACT(C79,C51),EXACT(D79,D51),EXACT(E79,E51),ISNUMBER(E79)=ISNUMBER(E51)),1,0),IF(AND(EXACT(B79,B52),EXACT(C79,C52),EXACT(D79,D52),EXACT(E79,E52),ISNUMBER(E79)=ISNUMBER(E52)),1,0),IF(AND(EXACT(B79,B53),EXACT(C79,C53),EXACT(D79,D53),EXACT(E79,E53),ISNUMBER(E79)=ISNUMBER(E53)),1,0),IF(AND(EXACT(B79,B54),EXACT(C79,C54),EXACT(D79,D54),EXACT(E79,E54),ISNUMBER(E79)=ISNUMBER(E54)),1,0),IF(AND(EXACT(B79,B55),EXACT(C79,C55),EXACT(D79,D55),EXACT(E79,E55),ISNUMBER(E79)=ISNUMBER(E55)),1,0),IF(AND(EXACT(B79,B56),EXACT(C79,C56),EXACT(D79,D56),EXACT(E79,E56),ISNUMBER(E79)=ISNUMBER(E56)),1,0),IF(AND(EXACT(B79,B57),EXACT(C79,C57),EXACT(D79,D57),EXACT(E79,E57),ISNUMBER(E79)=ISNUMBER(E57)),1,0),IF(AND(EXACT(B79,B58),EXACT(C79,C58),EXACT(D79,D58),EXACT(E79,E58),ISNUMBER(E79)=ISNUMBER(E58)),1,0),IF(AND(EXACT(B79,B59),EXACT(C79,C59),EXACT(D79,D59),EXACT(E79,E59),ISNUMBER(E79)=ISNUMBER(E59)),1,0),IF(AND(EXACT(B79,B60),EXACT(C79,C60),EXACT(D79,D60),EXACT(E79,E60),ISNUMBER(E79)=ISNUMBER(E60)),1,0),IF(AND(EXACT(B79,B61),EXACT(C79,C61),EXACT(D79,D61),EXACT(E79,E61),ISNUMBER(E79)=ISNUMBER(E61)),1,0),IF(AND(EXACT(B79,B62),EXACT(C79,C62),EXACT(D79,D62),EXACT(E79,E62),ISNUMBER(E79)=ISNUMBER(E62)),1,0),IF(AND(EXACT(B79,B63),EXACT(C79,C63),EXACT(D79,D63),EXACT(E79,E63),ISNUMBER(E79)=ISNUMBER(E63)),1,0),IF(AND(EXACT(B79,B64),EXACT(C79,C64),EXACT(D79,D64),EXACT(E79,E64),ISNUMBER(E79)=ISNUMBER(E64)),1,0),IF(AND(EXACT(B79,B65),EXACT(C79,C65),EXACT(D79,D65),EXACT(E79,E65),ISNUMBER(E79)=ISNUMBER(E65)),1,0),IF(AND(EXACT(B79,B66),EXACT(C79,C66),EXACT(D79,D66),EXACT(E79,E66),ISNUMBER(E79)=ISNUMBER(E66)),1,0)))</x:f>
      </x:c>
      <x:c r="N79" s="28" t="str">
        <x:f>IF(A79="","",SUM(IF(AND(EXACT(B79,B67),EXACT(C79,C67),EXACT(D79,D67),EXACT(E79,E67),ISNUMBER(E79)=ISNUMBER(E67)),1,0),IF(AND(EXACT(B79,B68),EXACT(C79,C68),EXACT(D79,D68),EXACT(E79,E68),ISNUMBER(E79)=ISNUMBER(E68)),1,0),IF(AND(EXACT(B79,B69),EXACT(C79,C69),EXACT(D79,D69),EXACT(E79,E69),ISNUMBER(E79)=ISNUMBER(E69)),1,0),IF(AND(EXACT(B79,B70),EXACT(C79,C70),EXACT(D79,D70),EXACT(E79,E70),ISNUMBER(E79)=ISNUMBER(E70)),1,0),IF(AND(EXACT(B79,B71),EXACT(C79,C71),EXACT(D79,D71),EXACT(E79,E71),ISNUMBER(E79)=ISNUMBER(E71)),1,0),IF(AND(EXACT(B79,B72),EXACT(C79,C72),EXACT(D79,D72),EXACT(E79,E72),ISNUMBER(E79)=ISNUMBER(E72)),1,0),IF(AND(EXACT(B79,B73),EXACT(C79,C73),EXACT(D79,D73),EXACT(E79,E73),ISNUMBER(E79)=ISNUMBER(E73)),1,0),IF(AND(EXACT(B79,B74),EXACT(C79,C74),EXACT(D79,D74),EXACT(E79,E74),ISNUMBER(E79)=ISNUMBER(E74)),1,0),IF(AND(EXACT(B79,B75),EXACT(C79,C75),EXACT(D79,D75),EXACT(E79,E75),ISNUMBER(E79)=ISNUMBER(E75)),1,0),IF(AND(EXACT(B79,B76),EXACT(C79,C76),EXACT(D79,D76),EXACT(E79,E76),ISNUMBER(E79)=ISNUMBER(E76)),1,0),IF(AND(EXACT(B79,B77),EXACT(C79,C77),EXACT(D79,D77),EXACT(E79,E77),ISNUMBER(E79)=ISNUMBER(E77)),1,0),IF(AND(EXACT(B79,B78),EXACT(C79,C78),EXACT(D79,D78),EXACT(E79,E78),ISNUMBER(E79)=ISNUMBER(E78)),1,0),IF(AND(EXACT(B79,B79),EXACT(C79,C79),EXACT(D79,D79),EXACT(E79,E79),ISNUMBER(E79)=ISNUMBER(E79)),1,0)))</x:f>
      </x:c>
      <x:c r="O79" s="28" t="str">
        <x:f>IF(A79="","",0)</x:f>
      </x:c>
      <x:c r="P79" s="28" t="str">
        <x:f>IF(A79="","",0)</x:f>
      </x:c>
      <x:c r="Q79" s="28" t="str">
        <x:f>IF(A79="","",0)</x:f>
      </x:c>
      <x:c r="R79" s="28" t="str">
        <x:f>IF(A79="","",0)</x:f>
      </x:c>
      <x:c r="S79" s="28" t="str">
        <x:f>IF(A79="","",0)</x:f>
      </x:c>
      <x:c r="T79" s="28" t="str">
        <x:f>IF(A79="","",0)</x:f>
      </x:c>
    </x:row>
    <x:row r="80" ht="22" customHeight="1">
      <x:c r="A80" s="2" t="str">
        <x:f>IF(COUNTA('Input'!A80:D80)=0,"",ROW()-6)</x:f>
      </x:c>
      <x:c r="B80" s="2" t="str">
        <x:f>IF(ISBLANK('Input'!A80),"",'Input'!A80)</x:f>
      </x:c>
      <x:c r="C80" s="2" t="str">
        <x:f>IF(ISBLANK('Input'!B80),"",'Input'!B80)</x:f>
      </x:c>
      <x:c r="D80" s="2" t="str">
        <x:f>IF(ISBLANK('Input'!C80),"",'Input'!C80)</x:f>
      </x:c>
      <x:c r="E80" s="21" t="str">
        <x:f>IF(ISBLANK('Input'!D80),"",'Input'!D80)</x:f>
      </x:c>
      <x:c r="F80" s="2" t="str">
        <x:f>IF(A80="","",SUM(K80:T80))</x:f>
      </x:c>
      <x:c r="G80" s="2" t="str">
        <x:f>IF(A80="","",IF(F80&gt;1,"Exact duplicate",IF(B80="","Missing job ID",IF(C80="","Missing customer",IF(NOT(OR(EXACT(D80,"completed"),EXACT(D80,"cancelled"))),"Missing or invalid status",IF(NOT(ISNUMBER(E80)),"Missing or invalid amount",IF(E80&lt;0,"Missing or invalid amount","")))))))</x:f>
      </x:c>
      <x:c r="H80" s="2" t="str">
        <x:f>IF(A80="","",IF(F80&gt;1,"Duplicate",IF(G80&lt;&gt;"","Exception",IF(EXACT(D80,"completed"),"Completed","Cancelled"))))</x:f>
      </x:c>
      <x:c r="I80" s="21" t="str">
        <x:f>IF(A80="","",IF(H80="Completed",E80,0))</x:f>
      </x:c>
      <x:c r="K80" s="28" t="str">
        <x:f>IF(A80="","",SUM(IF(AND(EXACT(B80,B7),EXACT(C80,C7),EXACT(D80,D7),EXACT(E80,E7),ISNUMBER(E80)=ISNUMBER(E7)),1,0),IF(AND(EXACT(B80,B8),EXACT(C80,C8),EXACT(D80,D8),EXACT(E80,E8),ISNUMBER(E80)=ISNUMBER(E8)),1,0),IF(AND(EXACT(B80,B9),EXACT(C80,C9),EXACT(D80,D9),EXACT(E80,E9),ISNUMBER(E80)=ISNUMBER(E9)),1,0),IF(AND(EXACT(B80,B10),EXACT(C80,C10),EXACT(D80,D10),EXACT(E80,E10),ISNUMBER(E80)=ISNUMBER(E10)),1,0),IF(AND(EXACT(B80,B11),EXACT(C80,C11),EXACT(D80,D11),EXACT(E80,E11),ISNUMBER(E80)=ISNUMBER(E11)),1,0),IF(AND(EXACT(B80,B12),EXACT(C80,C12),EXACT(D80,D12),EXACT(E80,E12),ISNUMBER(E80)=ISNUMBER(E12)),1,0),IF(AND(EXACT(B80,B13),EXACT(C80,C13),EXACT(D80,D13),EXACT(E80,E13),ISNUMBER(E80)=ISNUMBER(E13)),1,0),IF(AND(EXACT(B80,B14),EXACT(C80,C14),EXACT(D80,D14),EXACT(E80,E14),ISNUMBER(E80)=ISNUMBER(E14)),1,0),IF(AND(EXACT(B80,B15),EXACT(C80,C15),EXACT(D80,D15),EXACT(E80,E15),ISNUMBER(E80)=ISNUMBER(E15)),1,0),IF(AND(EXACT(B80,B16),EXACT(C80,C16),EXACT(D80,D16),EXACT(E80,E16),ISNUMBER(E80)=ISNUMBER(E16)),1,0),IF(AND(EXACT(B80,B17),EXACT(C80,C17),EXACT(D80,D17),EXACT(E80,E17),ISNUMBER(E80)=ISNUMBER(E17)),1,0),IF(AND(EXACT(B80,B18),EXACT(C80,C18),EXACT(D80,D18),EXACT(E80,E18),ISNUMBER(E80)=ISNUMBER(E18)),1,0),IF(AND(EXACT(B80,B19),EXACT(C80,C19),EXACT(D80,D19),EXACT(E80,E19),ISNUMBER(E80)=ISNUMBER(E19)),1,0),IF(AND(EXACT(B80,B20),EXACT(C80,C20),EXACT(D80,D20),EXACT(E80,E20),ISNUMBER(E80)=ISNUMBER(E20)),1,0),IF(AND(EXACT(B80,B21),EXACT(C80,C21),EXACT(D80,D21),EXACT(E80,E21),ISNUMBER(E80)=ISNUMBER(E21)),1,0),IF(AND(EXACT(B80,B22),EXACT(C80,C22),EXACT(D80,D22),EXACT(E80,E22),ISNUMBER(E80)=ISNUMBER(E22)),1,0),IF(AND(EXACT(B80,B23),EXACT(C80,C23),EXACT(D80,D23),EXACT(E80,E23),ISNUMBER(E80)=ISNUMBER(E23)),1,0),IF(AND(EXACT(B80,B24),EXACT(C80,C24),EXACT(D80,D24),EXACT(E80,E24),ISNUMBER(E80)=ISNUMBER(E24)),1,0),IF(AND(EXACT(B80,B25),EXACT(C80,C25),EXACT(D80,D25),EXACT(E80,E25),ISNUMBER(E80)=ISNUMBER(E25)),1,0),IF(AND(EXACT(B80,B26),EXACT(C80,C26),EXACT(D80,D26),EXACT(E80,E26),ISNUMBER(E80)=ISNUMBER(E26)),1,0)))</x:f>
      </x:c>
      <x:c r="L80" s="28" t="str">
        <x:f>IF(A80="","",SUM(IF(AND(EXACT(B80,B27),EXACT(C80,C27),EXACT(D80,D27),EXACT(E80,E27),ISNUMBER(E80)=ISNUMBER(E27)),1,0),IF(AND(EXACT(B80,B28),EXACT(C80,C28),EXACT(D80,D28),EXACT(E80,E28),ISNUMBER(E80)=ISNUMBER(E28)),1,0),IF(AND(EXACT(B80,B29),EXACT(C80,C29),EXACT(D80,D29),EXACT(E80,E29),ISNUMBER(E80)=ISNUMBER(E29)),1,0),IF(AND(EXACT(B80,B30),EXACT(C80,C30),EXACT(D80,D30),EXACT(E80,E30),ISNUMBER(E80)=ISNUMBER(E30)),1,0),IF(AND(EXACT(B80,B31),EXACT(C80,C31),EXACT(D80,D31),EXACT(E80,E31),ISNUMBER(E80)=ISNUMBER(E31)),1,0),IF(AND(EXACT(B80,B32),EXACT(C80,C32),EXACT(D80,D32),EXACT(E80,E32),ISNUMBER(E80)=ISNUMBER(E32)),1,0),IF(AND(EXACT(B80,B33),EXACT(C80,C33),EXACT(D80,D33),EXACT(E80,E33),ISNUMBER(E80)=ISNUMBER(E33)),1,0),IF(AND(EXACT(B80,B34),EXACT(C80,C34),EXACT(D80,D34),EXACT(E80,E34),ISNUMBER(E80)=ISNUMBER(E34)),1,0),IF(AND(EXACT(B80,B35),EXACT(C80,C35),EXACT(D80,D35),EXACT(E80,E35),ISNUMBER(E80)=ISNUMBER(E35)),1,0),IF(AND(EXACT(B80,B36),EXACT(C80,C36),EXACT(D80,D36),EXACT(E80,E36),ISNUMBER(E80)=ISNUMBER(E36)),1,0),IF(AND(EXACT(B80,B37),EXACT(C80,C37),EXACT(D80,D37),EXACT(E80,E37),ISNUMBER(E80)=ISNUMBER(E37)),1,0),IF(AND(EXACT(B80,B38),EXACT(C80,C38),EXACT(D80,D38),EXACT(E80,E38),ISNUMBER(E80)=ISNUMBER(E38)),1,0),IF(AND(EXACT(B80,B39),EXACT(C80,C39),EXACT(D80,D39),EXACT(E80,E39),ISNUMBER(E80)=ISNUMBER(E39)),1,0),IF(AND(EXACT(B80,B40),EXACT(C80,C40),EXACT(D80,D40),EXACT(E80,E40),ISNUMBER(E80)=ISNUMBER(E40)),1,0),IF(AND(EXACT(B80,B41),EXACT(C80,C41),EXACT(D80,D41),EXACT(E80,E41),ISNUMBER(E80)=ISNUMBER(E41)),1,0),IF(AND(EXACT(B80,B42),EXACT(C80,C42),EXACT(D80,D42),EXACT(E80,E42),ISNUMBER(E80)=ISNUMBER(E42)),1,0),IF(AND(EXACT(B80,B43),EXACT(C80,C43),EXACT(D80,D43),EXACT(E80,E43),ISNUMBER(E80)=ISNUMBER(E43)),1,0),IF(AND(EXACT(B80,B44),EXACT(C80,C44),EXACT(D80,D44),EXACT(E80,E44),ISNUMBER(E80)=ISNUMBER(E44)),1,0),IF(AND(EXACT(B80,B45),EXACT(C80,C45),EXACT(D80,D45),EXACT(E80,E45),ISNUMBER(E80)=ISNUMBER(E45)),1,0),IF(AND(EXACT(B80,B46),EXACT(C80,C46),EXACT(D80,D46),EXACT(E80,E46),ISNUMBER(E80)=ISNUMBER(E46)),1,0)))</x:f>
      </x:c>
      <x:c r="M80" s="28" t="str">
        <x:f>IF(A80="","",SUM(IF(AND(EXACT(B80,B47),EXACT(C80,C47),EXACT(D80,D47),EXACT(E80,E47),ISNUMBER(E80)=ISNUMBER(E47)),1,0),IF(AND(EXACT(B80,B48),EXACT(C80,C48),EXACT(D80,D48),EXACT(E80,E48),ISNUMBER(E80)=ISNUMBER(E48)),1,0),IF(AND(EXACT(B80,B49),EXACT(C80,C49),EXACT(D80,D49),EXACT(E80,E49),ISNUMBER(E80)=ISNUMBER(E49)),1,0),IF(AND(EXACT(B80,B50),EXACT(C80,C50),EXACT(D80,D50),EXACT(E80,E50),ISNUMBER(E80)=ISNUMBER(E50)),1,0),IF(AND(EXACT(B80,B51),EXACT(C80,C51),EXACT(D80,D51),EXACT(E80,E51),ISNUMBER(E80)=ISNUMBER(E51)),1,0),IF(AND(EXACT(B80,B52),EXACT(C80,C52),EXACT(D80,D52),EXACT(E80,E52),ISNUMBER(E80)=ISNUMBER(E52)),1,0),IF(AND(EXACT(B80,B53),EXACT(C80,C53),EXACT(D80,D53),EXACT(E80,E53),ISNUMBER(E80)=ISNUMBER(E53)),1,0),IF(AND(EXACT(B80,B54),EXACT(C80,C54),EXACT(D80,D54),EXACT(E80,E54),ISNUMBER(E80)=ISNUMBER(E54)),1,0),IF(AND(EXACT(B80,B55),EXACT(C80,C55),EXACT(D80,D55),EXACT(E80,E55),ISNUMBER(E80)=ISNUMBER(E55)),1,0),IF(AND(EXACT(B80,B56),EXACT(C80,C56),EXACT(D80,D56),EXACT(E80,E56),ISNUMBER(E80)=ISNUMBER(E56)),1,0),IF(AND(EXACT(B80,B57),EXACT(C80,C57),EXACT(D80,D57),EXACT(E80,E57),ISNUMBER(E80)=ISNUMBER(E57)),1,0),IF(AND(EXACT(B80,B58),EXACT(C80,C58),EXACT(D80,D58),EXACT(E80,E58),ISNUMBER(E80)=ISNUMBER(E58)),1,0),IF(AND(EXACT(B80,B59),EXACT(C80,C59),EXACT(D80,D59),EXACT(E80,E59),ISNUMBER(E80)=ISNUMBER(E59)),1,0),IF(AND(EXACT(B80,B60),EXACT(C80,C60),EXACT(D80,D60),EXACT(E80,E60),ISNUMBER(E80)=ISNUMBER(E60)),1,0),IF(AND(EXACT(B80,B61),EXACT(C80,C61),EXACT(D80,D61),EXACT(E80,E61),ISNUMBER(E80)=ISNUMBER(E61)),1,0),IF(AND(EXACT(B80,B62),EXACT(C80,C62),EXACT(D80,D62),EXACT(E80,E62),ISNUMBER(E80)=ISNUMBER(E62)),1,0),IF(AND(EXACT(B80,B63),EXACT(C80,C63),EXACT(D80,D63),EXACT(E80,E63),ISNUMBER(E80)=ISNUMBER(E63)),1,0),IF(AND(EXACT(B80,B64),EXACT(C80,C64),EXACT(D80,D64),EXACT(E80,E64),ISNUMBER(E80)=ISNUMBER(E64)),1,0),IF(AND(EXACT(B80,B65),EXACT(C80,C65),EXACT(D80,D65),EXACT(E80,E65),ISNUMBER(E80)=ISNUMBER(E65)),1,0),IF(AND(EXACT(B80,B66),EXACT(C80,C66),EXACT(D80,D66),EXACT(E80,E66),ISNUMBER(E80)=ISNUMBER(E66)),1,0)))</x:f>
      </x:c>
      <x:c r="N80" s="28" t="str">
        <x:f>IF(A80="","",SUM(IF(AND(EXACT(B80,B67),EXACT(C80,C67),EXACT(D80,D67),EXACT(E80,E67),ISNUMBER(E80)=ISNUMBER(E67)),1,0),IF(AND(EXACT(B80,B68),EXACT(C80,C68),EXACT(D80,D68),EXACT(E80,E68),ISNUMBER(E80)=ISNUMBER(E68)),1,0),IF(AND(EXACT(B80,B69),EXACT(C80,C69),EXACT(D80,D69),EXACT(E80,E69),ISNUMBER(E80)=ISNUMBER(E69)),1,0),IF(AND(EXACT(B80,B70),EXACT(C80,C70),EXACT(D80,D70),EXACT(E80,E70),ISNUMBER(E80)=ISNUMBER(E70)),1,0),IF(AND(EXACT(B80,B71),EXACT(C80,C71),EXACT(D80,D71),EXACT(E80,E71),ISNUMBER(E80)=ISNUMBER(E71)),1,0),IF(AND(EXACT(B80,B72),EXACT(C80,C72),EXACT(D80,D72),EXACT(E80,E72),ISNUMBER(E80)=ISNUMBER(E72)),1,0),IF(AND(EXACT(B80,B73),EXACT(C80,C73),EXACT(D80,D73),EXACT(E80,E73),ISNUMBER(E80)=ISNUMBER(E73)),1,0),IF(AND(EXACT(B80,B74),EXACT(C80,C74),EXACT(D80,D74),EXACT(E80,E74),ISNUMBER(E80)=ISNUMBER(E74)),1,0),IF(AND(EXACT(B80,B75),EXACT(C80,C75),EXACT(D80,D75),EXACT(E80,E75),ISNUMBER(E80)=ISNUMBER(E75)),1,0),IF(AND(EXACT(B80,B76),EXACT(C80,C76),EXACT(D80,D76),EXACT(E80,E76),ISNUMBER(E80)=ISNUMBER(E76)),1,0),IF(AND(EXACT(B80,B77),EXACT(C80,C77),EXACT(D80,D77),EXACT(E80,E77),ISNUMBER(E80)=ISNUMBER(E77)),1,0),IF(AND(EXACT(B80,B78),EXACT(C80,C78),EXACT(D80,D78),EXACT(E80,E78),ISNUMBER(E80)=ISNUMBER(E78)),1,0),IF(AND(EXACT(B80,B79),EXACT(C80,C79),EXACT(D80,D79),EXACT(E80,E79),ISNUMBER(E80)=ISNUMBER(E79)),1,0),IF(AND(EXACT(B80,B80),EXACT(C80,C80),EXACT(D80,D80),EXACT(E80,E80),ISNUMBER(E80)=ISNUMBER(E80)),1,0)))</x:f>
      </x:c>
      <x:c r="O80" s="28" t="str">
        <x:f>IF(A80="","",0)</x:f>
      </x:c>
      <x:c r="P80" s="28" t="str">
        <x:f>IF(A80="","",0)</x:f>
      </x:c>
      <x:c r="Q80" s="28" t="str">
        <x:f>IF(A80="","",0)</x:f>
      </x:c>
      <x:c r="R80" s="28" t="str">
        <x:f>IF(A80="","",0)</x:f>
      </x:c>
      <x:c r="S80" s="28" t="str">
        <x:f>IF(A80="","",0)</x:f>
      </x:c>
      <x:c r="T80" s="28" t="str">
        <x:f>IF(A80="","",0)</x:f>
      </x:c>
    </x:row>
    <x:row r="81" ht="22" customHeight="1">
      <x:c r="A81" s="2" t="str">
        <x:f>IF(COUNTA('Input'!A81:D81)=0,"",ROW()-6)</x:f>
      </x:c>
      <x:c r="B81" s="2" t="str">
        <x:f>IF(ISBLANK('Input'!A81),"",'Input'!A81)</x:f>
      </x:c>
      <x:c r="C81" s="2" t="str">
        <x:f>IF(ISBLANK('Input'!B81),"",'Input'!B81)</x:f>
      </x:c>
      <x:c r="D81" s="2" t="str">
        <x:f>IF(ISBLANK('Input'!C81),"",'Input'!C81)</x:f>
      </x:c>
      <x:c r="E81" s="21" t="str">
        <x:f>IF(ISBLANK('Input'!D81),"",'Input'!D81)</x:f>
      </x:c>
      <x:c r="F81" s="2" t="str">
        <x:f>IF(A81="","",SUM(K81:T81))</x:f>
      </x:c>
      <x:c r="G81" s="2" t="str">
        <x:f>IF(A81="","",IF(F81&gt;1,"Exact duplicate",IF(B81="","Missing job ID",IF(C81="","Missing customer",IF(NOT(OR(EXACT(D81,"completed"),EXACT(D81,"cancelled"))),"Missing or invalid status",IF(NOT(ISNUMBER(E81)),"Missing or invalid amount",IF(E81&lt;0,"Missing or invalid amount","")))))))</x:f>
      </x:c>
      <x:c r="H81" s="2" t="str">
        <x:f>IF(A81="","",IF(F81&gt;1,"Duplicate",IF(G81&lt;&gt;"","Exception",IF(EXACT(D81,"completed"),"Completed","Cancelled"))))</x:f>
      </x:c>
      <x:c r="I81" s="21" t="str">
        <x:f>IF(A81="","",IF(H81="Completed",E81,0))</x:f>
      </x:c>
      <x:c r="K81" s="28" t="str">
        <x:f>IF(A81="","",SUM(IF(AND(EXACT(B81,B7),EXACT(C81,C7),EXACT(D81,D7),EXACT(E81,E7),ISNUMBER(E81)=ISNUMBER(E7)),1,0),IF(AND(EXACT(B81,B8),EXACT(C81,C8),EXACT(D81,D8),EXACT(E81,E8),ISNUMBER(E81)=ISNUMBER(E8)),1,0),IF(AND(EXACT(B81,B9),EXACT(C81,C9),EXACT(D81,D9),EXACT(E81,E9),ISNUMBER(E81)=ISNUMBER(E9)),1,0),IF(AND(EXACT(B81,B10),EXACT(C81,C10),EXACT(D81,D10),EXACT(E81,E10),ISNUMBER(E81)=ISNUMBER(E10)),1,0),IF(AND(EXACT(B81,B11),EXACT(C81,C11),EXACT(D81,D11),EXACT(E81,E11),ISNUMBER(E81)=ISNUMBER(E11)),1,0),IF(AND(EXACT(B81,B12),EXACT(C81,C12),EXACT(D81,D12),EXACT(E81,E12),ISNUMBER(E81)=ISNUMBER(E12)),1,0),IF(AND(EXACT(B81,B13),EXACT(C81,C13),EXACT(D81,D13),EXACT(E81,E13),ISNUMBER(E81)=ISNUMBER(E13)),1,0),IF(AND(EXACT(B81,B14),EXACT(C81,C14),EXACT(D81,D14),EXACT(E81,E14),ISNUMBER(E81)=ISNUMBER(E14)),1,0),IF(AND(EXACT(B81,B15),EXACT(C81,C15),EXACT(D81,D15),EXACT(E81,E15),ISNUMBER(E81)=ISNUMBER(E15)),1,0),IF(AND(EXACT(B81,B16),EXACT(C81,C16),EXACT(D81,D16),EXACT(E81,E16),ISNUMBER(E81)=ISNUMBER(E16)),1,0),IF(AND(EXACT(B81,B17),EXACT(C81,C17),EXACT(D81,D17),EXACT(E81,E17),ISNUMBER(E81)=ISNUMBER(E17)),1,0),IF(AND(EXACT(B81,B18),EXACT(C81,C18),EXACT(D81,D18),EXACT(E81,E18),ISNUMBER(E81)=ISNUMBER(E18)),1,0),IF(AND(EXACT(B81,B19),EXACT(C81,C19),EXACT(D81,D19),EXACT(E81,E19),ISNUMBER(E81)=ISNUMBER(E19)),1,0),IF(AND(EXACT(B81,B20),EXACT(C81,C20),EXACT(D81,D20),EXACT(E81,E20),ISNUMBER(E81)=ISNUMBER(E20)),1,0),IF(AND(EXACT(B81,B21),EXACT(C81,C21),EXACT(D81,D21),EXACT(E81,E21),ISNUMBER(E81)=ISNUMBER(E21)),1,0),IF(AND(EXACT(B81,B22),EXACT(C81,C22),EXACT(D81,D22),EXACT(E81,E22),ISNUMBER(E81)=ISNUMBER(E22)),1,0),IF(AND(EXACT(B81,B23),EXACT(C81,C23),EXACT(D81,D23),EXACT(E81,E23),ISNUMBER(E81)=ISNUMBER(E23)),1,0),IF(AND(EXACT(B81,B24),EXACT(C81,C24),EXACT(D81,D24),EXACT(E81,E24),ISNUMBER(E81)=ISNUMBER(E24)),1,0),IF(AND(EXACT(B81,B25),EXACT(C81,C25),EXACT(D81,D25),EXACT(E81,E25),ISNUMBER(E81)=ISNUMBER(E25)),1,0),IF(AND(EXACT(B81,B26),EXACT(C81,C26),EXACT(D81,D26),EXACT(E81,E26),ISNUMBER(E81)=ISNUMBER(E26)),1,0)))</x:f>
      </x:c>
      <x:c r="L81" s="28" t="str">
        <x:f>IF(A81="","",SUM(IF(AND(EXACT(B81,B27),EXACT(C81,C27),EXACT(D81,D27),EXACT(E81,E27),ISNUMBER(E81)=ISNUMBER(E27)),1,0),IF(AND(EXACT(B81,B28),EXACT(C81,C28),EXACT(D81,D28),EXACT(E81,E28),ISNUMBER(E81)=ISNUMBER(E28)),1,0),IF(AND(EXACT(B81,B29),EXACT(C81,C29),EXACT(D81,D29),EXACT(E81,E29),ISNUMBER(E81)=ISNUMBER(E29)),1,0),IF(AND(EXACT(B81,B30),EXACT(C81,C30),EXACT(D81,D30),EXACT(E81,E30),ISNUMBER(E81)=ISNUMBER(E30)),1,0),IF(AND(EXACT(B81,B31),EXACT(C81,C31),EXACT(D81,D31),EXACT(E81,E31),ISNUMBER(E81)=ISNUMBER(E31)),1,0),IF(AND(EXACT(B81,B32),EXACT(C81,C32),EXACT(D81,D32),EXACT(E81,E32),ISNUMBER(E81)=ISNUMBER(E32)),1,0),IF(AND(EXACT(B81,B33),EXACT(C81,C33),EXACT(D81,D33),EXACT(E81,E33),ISNUMBER(E81)=ISNUMBER(E33)),1,0),IF(AND(EXACT(B81,B34),EXACT(C81,C34),EXACT(D81,D34),EXACT(E81,E34),ISNUMBER(E81)=ISNUMBER(E34)),1,0),IF(AND(EXACT(B81,B35),EXACT(C81,C35),EXACT(D81,D35),EXACT(E81,E35),ISNUMBER(E81)=ISNUMBER(E35)),1,0),IF(AND(EXACT(B81,B36),EXACT(C81,C36),EXACT(D81,D36),EXACT(E81,E36),ISNUMBER(E81)=ISNUMBER(E36)),1,0),IF(AND(EXACT(B81,B37),EXACT(C81,C37),EXACT(D81,D37),EXACT(E81,E37),ISNUMBER(E81)=ISNUMBER(E37)),1,0),IF(AND(EXACT(B81,B38),EXACT(C81,C38),EXACT(D81,D38),EXACT(E81,E38),ISNUMBER(E81)=ISNUMBER(E38)),1,0),IF(AND(EXACT(B81,B39),EXACT(C81,C39),EXACT(D81,D39),EXACT(E81,E39),ISNUMBER(E81)=ISNUMBER(E39)),1,0),IF(AND(EXACT(B81,B40),EXACT(C81,C40),EXACT(D81,D40),EXACT(E81,E40),ISNUMBER(E81)=ISNUMBER(E40)),1,0),IF(AND(EXACT(B81,B41),EXACT(C81,C41),EXACT(D81,D41),EXACT(E81,E41),ISNUMBER(E81)=ISNUMBER(E41)),1,0),IF(AND(EXACT(B81,B42),EXACT(C81,C42),EXACT(D81,D42),EXACT(E81,E42),ISNUMBER(E81)=ISNUMBER(E42)),1,0),IF(AND(EXACT(B81,B43),EXACT(C81,C43),EXACT(D81,D43),EXACT(E81,E43),ISNUMBER(E81)=ISNUMBER(E43)),1,0),IF(AND(EXACT(B81,B44),EXACT(C81,C44),EXACT(D81,D44),EXACT(E81,E44),ISNUMBER(E81)=ISNUMBER(E44)),1,0),IF(AND(EXACT(B81,B45),EXACT(C81,C45),EXACT(D81,D45),EXACT(E81,E45),ISNUMBER(E81)=ISNUMBER(E45)),1,0),IF(AND(EXACT(B81,B46),EXACT(C81,C46),EXACT(D81,D46),EXACT(E81,E46),ISNUMBER(E81)=ISNUMBER(E46)),1,0)))</x:f>
      </x:c>
      <x:c r="M81" s="28" t="str">
        <x:f>IF(A81="","",SUM(IF(AND(EXACT(B81,B47),EXACT(C81,C47),EXACT(D81,D47),EXACT(E81,E47),ISNUMBER(E81)=ISNUMBER(E47)),1,0),IF(AND(EXACT(B81,B48),EXACT(C81,C48),EXACT(D81,D48),EXACT(E81,E48),ISNUMBER(E81)=ISNUMBER(E48)),1,0),IF(AND(EXACT(B81,B49),EXACT(C81,C49),EXACT(D81,D49),EXACT(E81,E49),ISNUMBER(E81)=ISNUMBER(E49)),1,0),IF(AND(EXACT(B81,B50),EXACT(C81,C50),EXACT(D81,D50),EXACT(E81,E50),ISNUMBER(E81)=ISNUMBER(E50)),1,0),IF(AND(EXACT(B81,B51),EXACT(C81,C51),EXACT(D81,D51),EXACT(E81,E51),ISNUMBER(E81)=ISNUMBER(E51)),1,0),IF(AND(EXACT(B81,B52),EXACT(C81,C52),EXACT(D81,D52),EXACT(E81,E52),ISNUMBER(E81)=ISNUMBER(E52)),1,0),IF(AND(EXACT(B81,B53),EXACT(C81,C53),EXACT(D81,D53),EXACT(E81,E53),ISNUMBER(E81)=ISNUMBER(E53)),1,0),IF(AND(EXACT(B81,B54),EXACT(C81,C54),EXACT(D81,D54),EXACT(E81,E54),ISNUMBER(E81)=ISNUMBER(E54)),1,0),IF(AND(EXACT(B81,B55),EXACT(C81,C55),EXACT(D81,D55),EXACT(E81,E55),ISNUMBER(E81)=ISNUMBER(E55)),1,0),IF(AND(EXACT(B81,B56),EXACT(C81,C56),EXACT(D81,D56),EXACT(E81,E56),ISNUMBER(E81)=ISNUMBER(E56)),1,0),IF(AND(EXACT(B81,B57),EXACT(C81,C57),EXACT(D81,D57),EXACT(E81,E57),ISNUMBER(E81)=ISNUMBER(E57)),1,0),IF(AND(EXACT(B81,B58),EXACT(C81,C58),EXACT(D81,D58),EXACT(E81,E58),ISNUMBER(E81)=ISNUMBER(E58)),1,0),IF(AND(EXACT(B81,B59),EXACT(C81,C59),EXACT(D81,D59),EXACT(E81,E59),ISNUMBER(E81)=ISNUMBER(E59)),1,0),IF(AND(EXACT(B81,B60),EXACT(C81,C60),EXACT(D81,D60),EXACT(E81,E60),ISNUMBER(E81)=ISNUMBER(E60)),1,0),IF(AND(EXACT(B81,B61),EXACT(C81,C61),EXACT(D81,D61),EXACT(E81,E61),ISNUMBER(E81)=ISNUMBER(E61)),1,0),IF(AND(EXACT(B81,B62),EXACT(C81,C62),EXACT(D81,D62),EXACT(E81,E62),ISNUMBER(E81)=ISNUMBER(E62)),1,0),IF(AND(EXACT(B81,B63),EXACT(C81,C63),EXACT(D81,D63),EXACT(E81,E63),ISNUMBER(E81)=ISNUMBER(E63)),1,0),IF(AND(EXACT(B81,B64),EXACT(C81,C64),EXACT(D81,D64),EXACT(E81,E64),ISNUMBER(E81)=ISNUMBER(E64)),1,0),IF(AND(EXACT(B81,B65),EXACT(C81,C65),EXACT(D81,D65),EXACT(E81,E65),ISNUMBER(E81)=ISNUMBER(E65)),1,0),IF(AND(EXACT(B81,B66),EXACT(C81,C66),EXACT(D81,D66),EXACT(E81,E66),ISNUMBER(E81)=ISNUMBER(E66)),1,0)))</x:f>
      </x:c>
      <x:c r="N81" s="28" t="str">
        <x:f>IF(A81="","",SUM(IF(AND(EXACT(B81,B67),EXACT(C81,C67),EXACT(D81,D67),EXACT(E81,E67),ISNUMBER(E81)=ISNUMBER(E67)),1,0),IF(AND(EXACT(B81,B68),EXACT(C81,C68),EXACT(D81,D68),EXACT(E81,E68),ISNUMBER(E81)=ISNUMBER(E68)),1,0),IF(AND(EXACT(B81,B69),EXACT(C81,C69),EXACT(D81,D69),EXACT(E81,E69),ISNUMBER(E81)=ISNUMBER(E69)),1,0),IF(AND(EXACT(B81,B70),EXACT(C81,C70),EXACT(D81,D70),EXACT(E81,E70),ISNUMBER(E81)=ISNUMBER(E70)),1,0),IF(AND(EXACT(B81,B71),EXACT(C81,C71),EXACT(D81,D71),EXACT(E81,E71),ISNUMBER(E81)=ISNUMBER(E71)),1,0),IF(AND(EXACT(B81,B72),EXACT(C81,C72),EXACT(D81,D72),EXACT(E81,E72),ISNUMBER(E81)=ISNUMBER(E72)),1,0),IF(AND(EXACT(B81,B73),EXACT(C81,C73),EXACT(D81,D73),EXACT(E81,E73),ISNUMBER(E81)=ISNUMBER(E73)),1,0),IF(AND(EXACT(B81,B74),EXACT(C81,C74),EXACT(D81,D74),EXACT(E81,E74),ISNUMBER(E81)=ISNUMBER(E74)),1,0),IF(AND(EXACT(B81,B75),EXACT(C81,C75),EXACT(D81,D75),EXACT(E81,E75),ISNUMBER(E81)=ISNUMBER(E75)),1,0),IF(AND(EXACT(B81,B76),EXACT(C81,C76),EXACT(D81,D76),EXACT(E81,E76),ISNUMBER(E81)=ISNUMBER(E76)),1,0),IF(AND(EXACT(B81,B77),EXACT(C81,C77),EXACT(D81,D77),EXACT(E81,E77),ISNUMBER(E81)=ISNUMBER(E77)),1,0),IF(AND(EXACT(B81,B78),EXACT(C81,C78),EXACT(D81,D78),EXACT(E81,E78),ISNUMBER(E81)=ISNUMBER(E78)),1,0),IF(AND(EXACT(B81,B79),EXACT(C81,C79),EXACT(D81,D79),EXACT(E81,E79),ISNUMBER(E81)=ISNUMBER(E79)),1,0),IF(AND(EXACT(B81,B80),EXACT(C81,C80),EXACT(D81,D80),EXACT(E81,E80),ISNUMBER(E81)=ISNUMBER(E80)),1,0),IF(AND(EXACT(B81,B81),EXACT(C81,C81),EXACT(D81,D81),EXACT(E81,E81),ISNUMBER(E81)=ISNUMBER(E81)),1,0)))</x:f>
      </x:c>
      <x:c r="O81" s="28" t="str">
        <x:f>IF(A81="","",0)</x:f>
      </x:c>
      <x:c r="P81" s="28" t="str">
        <x:f>IF(A81="","",0)</x:f>
      </x:c>
      <x:c r="Q81" s="28" t="str">
        <x:f>IF(A81="","",0)</x:f>
      </x:c>
      <x:c r="R81" s="28" t="str">
        <x:f>IF(A81="","",0)</x:f>
      </x:c>
      <x:c r="S81" s="28" t="str">
        <x:f>IF(A81="","",0)</x:f>
      </x:c>
      <x:c r="T81" s="28" t="str">
        <x:f>IF(A81="","",0)</x:f>
      </x:c>
    </x:row>
    <x:row r="82" ht="22" customHeight="1">
      <x:c r="A82" s="2" t="str">
        <x:f>IF(COUNTA('Input'!A82:D82)=0,"",ROW()-6)</x:f>
      </x:c>
      <x:c r="B82" s="2" t="str">
        <x:f>IF(ISBLANK('Input'!A82),"",'Input'!A82)</x:f>
      </x:c>
      <x:c r="C82" s="2" t="str">
        <x:f>IF(ISBLANK('Input'!B82),"",'Input'!B82)</x:f>
      </x:c>
      <x:c r="D82" s="2" t="str">
        <x:f>IF(ISBLANK('Input'!C82),"",'Input'!C82)</x:f>
      </x:c>
      <x:c r="E82" s="21" t="str">
        <x:f>IF(ISBLANK('Input'!D82),"",'Input'!D82)</x:f>
      </x:c>
      <x:c r="F82" s="2" t="str">
        <x:f>IF(A82="","",SUM(K82:T82))</x:f>
      </x:c>
      <x:c r="G82" s="2" t="str">
        <x:f>IF(A82="","",IF(F82&gt;1,"Exact duplicate",IF(B82="","Missing job ID",IF(C82="","Missing customer",IF(NOT(OR(EXACT(D82,"completed"),EXACT(D82,"cancelled"))),"Missing or invalid status",IF(NOT(ISNUMBER(E82)),"Missing or invalid amount",IF(E82&lt;0,"Missing or invalid amount","")))))))</x:f>
      </x:c>
      <x:c r="H82" s="2" t="str">
        <x:f>IF(A82="","",IF(F82&gt;1,"Duplicate",IF(G82&lt;&gt;"","Exception",IF(EXACT(D82,"completed"),"Completed","Cancelled"))))</x:f>
      </x:c>
      <x:c r="I82" s="21" t="str">
        <x:f>IF(A82="","",IF(H82="Completed",E82,0))</x:f>
      </x:c>
      <x:c r="K82" s="28" t="str">
        <x:f>IF(A82="","",SUM(IF(AND(EXACT(B82,B7),EXACT(C82,C7),EXACT(D82,D7),EXACT(E82,E7),ISNUMBER(E82)=ISNUMBER(E7)),1,0),IF(AND(EXACT(B82,B8),EXACT(C82,C8),EXACT(D82,D8),EXACT(E82,E8),ISNUMBER(E82)=ISNUMBER(E8)),1,0),IF(AND(EXACT(B82,B9),EXACT(C82,C9),EXACT(D82,D9),EXACT(E82,E9),ISNUMBER(E82)=ISNUMBER(E9)),1,0),IF(AND(EXACT(B82,B10),EXACT(C82,C10),EXACT(D82,D10),EXACT(E82,E10),ISNUMBER(E82)=ISNUMBER(E10)),1,0),IF(AND(EXACT(B82,B11),EXACT(C82,C11),EXACT(D82,D11),EXACT(E82,E11),ISNUMBER(E82)=ISNUMBER(E11)),1,0),IF(AND(EXACT(B82,B12),EXACT(C82,C12),EXACT(D82,D12),EXACT(E82,E12),ISNUMBER(E82)=ISNUMBER(E12)),1,0),IF(AND(EXACT(B82,B13),EXACT(C82,C13),EXACT(D82,D13),EXACT(E82,E13),ISNUMBER(E82)=ISNUMBER(E13)),1,0),IF(AND(EXACT(B82,B14),EXACT(C82,C14),EXACT(D82,D14),EXACT(E82,E14),ISNUMBER(E82)=ISNUMBER(E14)),1,0),IF(AND(EXACT(B82,B15),EXACT(C82,C15),EXACT(D82,D15),EXACT(E82,E15),ISNUMBER(E82)=ISNUMBER(E15)),1,0),IF(AND(EXACT(B82,B16),EXACT(C82,C16),EXACT(D82,D16),EXACT(E82,E16),ISNUMBER(E82)=ISNUMBER(E16)),1,0),IF(AND(EXACT(B82,B17),EXACT(C82,C17),EXACT(D82,D17),EXACT(E82,E17),ISNUMBER(E82)=ISNUMBER(E17)),1,0),IF(AND(EXACT(B82,B18),EXACT(C82,C18),EXACT(D82,D18),EXACT(E82,E18),ISNUMBER(E82)=ISNUMBER(E18)),1,0),IF(AND(EXACT(B82,B19),EXACT(C82,C19),EXACT(D82,D19),EXACT(E82,E19),ISNUMBER(E82)=ISNUMBER(E19)),1,0),IF(AND(EXACT(B82,B20),EXACT(C82,C20),EXACT(D82,D20),EXACT(E82,E20),ISNUMBER(E82)=ISNUMBER(E20)),1,0),IF(AND(EXACT(B82,B21),EXACT(C82,C21),EXACT(D82,D21),EXACT(E82,E21),ISNUMBER(E82)=ISNUMBER(E21)),1,0),IF(AND(EXACT(B82,B22),EXACT(C82,C22),EXACT(D82,D22),EXACT(E82,E22),ISNUMBER(E82)=ISNUMBER(E22)),1,0),IF(AND(EXACT(B82,B23),EXACT(C82,C23),EXACT(D82,D23),EXACT(E82,E23),ISNUMBER(E82)=ISNUMBER(E23)),1,0),IF(AND(EXACT(B82,B24),EXACT(C82,C24),EXACT(D82,D24),EXACT(E82,E24),ISNUMBER(E82)=ISNUMBER(E24)),1,0),IF(AND(EXACT(B82,B25),EXACT(C82,C25),EXACT(D82,D25),EXACT(E82,E25),ISNUMBER(E82)=ISNUMBER(E25)),1,0),IF(AND(EXACT(B82,B26),EXACT(C82,C26),EXACT(D82,D26),EXACT(E82,E26),ISNUMBER(E82)=ISNUMBER(E26)),1,0)))</x:f>
      </x:c>
      <x:c r="L82" s="28" t="str">
        <x:f>IF(A82="","",SUM(IF(AND(EXACT(B82,B27),EXACT(C82,C27),EXACT(D82,D27),EXACT(E82,E27),ISNUMBER(E82)=ISNUMBER(E27)),1,0),IF(AND(EXACT(B82,B28),EXACT(C82,C28),EXACT(D82,D28),EXACT(E82,E28),ISNUMBER(E82)=ISNUMBER(E28)),1,0),IF(AND(EXACT(B82,B29),EXACT(C82,C29),EXACT(D82,D29),EXACT(E82,E29),ISNUMBER(E82)=ISNUMBER(E29)),1,0),IF(AND(EXACT(B82,B30),EXACT(C82,C30),EXACT(D82,D30),EXACT(E82,E30),ISNUMBER(E82)=ISNUMBER(E30)),1,0),IF(AND(EXACT(B82,B31),EXACT(C82,C31),EXACT(D82,D31),EXACT(E82,E31),ISNUMBER(E82)=ISNUMBER(E31)),1,0),IF(AND(EXACT(B82,B32),EXACT(C82,C32),EXACT(D82,D32),EXACT(E82,E32),ISNUMBER(E82)=ISNUMBER(E32)),1,0),IF(AND(EXACT(B82,B33),EXACT(C82,C33),EXACT(D82,D33),EXACT(E82,E33),ISNUMBER(E82)=ISNUMBER(E33)),1,0),IF(AND(EXACT(B82,B34),EXACT(C82,C34),EXACT(D82,D34),EXACT(E82,E34),ISNUMBER(E82)=ISNUMBER(E34)),1,0),IF(AND(EXACT(B82,B35),EXACT(C82,C35),EXACT(D82,D35),EXACT(E82,E35),ISNUMBER(E82)=ISNUMBER(E35)),1,0),IF(AND(EXACT(B82,B36),EXACT(C82,C36),EXACT(D82,D36),EXACT(E82,E36),ISNUMBER(E82)=ISNUMBER(E36)),1,0),IF(AND(EXACT(B82,B37),EXACT(C82,C37),EXACT(D82,D37),EXACT(E82,E37),ISNUMBER(E82)=ISNUMBER(E37)),1,0),IF(AND(EXACT(B82,B38),EXACT(C82,C38),EXACT(D82,D38),EXACT(E82,E38),ISNUMBER(E82)=ISNUMBER(E38)),1,0),IF(AND(EXACT(B82,B39),EXACT(C82,C39),EXACT(D82,D39),EXACT(E82,E39),ISNUMBER(E82)=ISNUMBER(E39)),1,0),IF(AND(EXACT(B82,B40),EXACT(C82,C40),EXACT(D82,D40),EXACT(E82,E40),ISNUMBER(E82)=ISNUMBER(E40)),1,0),IF(AND(EXACT(B82,B41),EXACT(C82,C41),EXACT(D82,D41),EXACT(E82,E41),ISNUMBER(E82)=ISNUMBER(E41)),1,0),IF(AND(EXACT(B82,B42),EXACT(C82,C42),EXACT(D82,D42),EXACT(E82,E42),ISNUMBER(E82)=ISNUMBER(E42)),1,0),IF(AND(EXACT(B82,B43),EXACT(C82,C43),EXACT(D82,D43),EXACT(E82,E43),ISNUMBER(E82)=ISNUMBER(E43)),1,0),IF(AND(EXACT(B82,B44),EXACT(C82,C44),EXACT(D82,D44),EXACT(E82,E44),ISNUMBER(E82)=ISNUMBER(E44)),1,0),IF(AND(EXACT(B82,B45),EXACT(C82,C45),EXACT(D82,D45),EXACT(E82,E45),ISNUMBER(E82)=ISNUMBER(E45)),1,0),IF(AND(EXACT(B82,B46),EXACT(C82,C46),EXACT(D82,D46),EXACT(E82,E46),ISNUMBER(E82)=ISNUMBER(E46)),1,0)))</x:f>
      </x:c>
      <x:c r="M82" s="28" t="str">
        <x:f>IF(A82="","",SUM(IF(AND(EXACT(B82,B47),EXACT(C82,C47),EXACT(D82,D47),EXACT(E82,E47),ISNUMBER(E82)=ISNUMBER(E47)),1,0),IF(AND(EXACT(B82,B48),EXACT(C82,C48),EXACT(D82,D48),EXACT(E82,E48),ISNUMBER(E82)=ISNUMBER(E48)),1,0),IF(AND(EXACT(B82,B49),EXACT(C82,C49),EXACT(D82,D49),EXACT(E82,E49),ISNUMBER(E82)=ISNUMBER(E49)),1,0),IF(AND(EXACT(B82,B50),EXACT(C82,C50),EXACT(D82,D50),EXACT(E82,E50),ISNUMBER(E82)=ISNUMBER(E50)),1,0),IF(AND(EXACT(B82,B51),EXACT(C82,C51),EXACT(D82,D51),EXACT(E82,E51),ISNUMBER(E82)=ISNUMBER(E51)),1,0),IF(AND(EXACT(B82,B52),EXACT(C82,C52),EXACT(D82,D52),EXACT(E82,E52),ISNUMBER(E82)=ISNUMBER(E52)),1,0),IF(AND(EXACT(B82,B53),EXACT(C82,C53),EXACT(D82,D53),EXACT(E82,E53),ISNUMBER(E82)=ISNUMBER(E53)),1,0),IF(AND(EXACT(B82,B54),EXACT(C82,C54),EXACT(D82,D54),EXACT(E82,E54),ISNUMBER(E82)=ISNUMBER(E54)),1,0),IF(AND(EXACT(B82,B55),EXACT(C82,C55),EXACT(D82,D55),EXACT(E82,E55),ISNUMBER(E82)=ISNUMBER(E55)),1,0),IF(AND(EXACT(B82,B56),EXACT(C82,C56),EXACT(D82,D56),EXACT(E82,E56),ISNUMBER(E82)=ISNUMBER(E56)),1,0),IF(AND(EXACT(B82,B57),EXACT(C82,C57),EXACT(D82,D57),EXACT(E82,E57),ISNUMBER(E82)=ISNUMBER(E57)),1,0),IF(AND(EXACT(B82,B58),EXACT(C82,C58),EXACT(D82,D58),EXACT(E82,E58),ISNUMBER(E82)=ISNUMBER(E58)),1,0),IF(AND(EXACT(B82,B59),EXACT(C82,C59),EXACT(D82,D59),EXACT(E82,E59),ISNUMBER(E82)=ISNUMBER(E59)),1,0),IF(AND(EXACT(B82,B60),EXACT(C82,C60),EXACT(D82,D60),EXACT(E82,E60),ISNUMBER(E82)=ISNUMBER(E60)),1,0),IF(AND(EXACT(B82,B61),EXACT(C82,C61),EXACT(D82,D61),EXACT(E82,E61),ISNUMBER(E82)=ISNUMBER(E61)),1,0),IF(AND(EXACT(B82,B62),EXACT(C82,C62),EXACT(D82,D62),EXACT(E82,E62),ISNUMBER(E82)=ISNUMBER(E62)),1,0),IF(AND(EXACT(B82,B63),EXACT(C82,C63),EXACT(D82,D63),EXACT(E82,E63),ISNUMBER(E82)=ISNUMBER(E63)),1,0),IF(AND(EXACT(B82,B64),EXACT(C82,C64),EXACT(D82,D64),EXACT(E82,E64),ISNUMBER(E82)=ISNUMBER(E64)),1,0),IF(AND(EXACT(B82,B65),EXACT(C82,C65),EXACT(D82,D65),EXACT(E82,E65),ISNUMBER(E82)=ISNUMBER(E65)),1,0),IF(AND(EXACT(B82,B66),EXACT(C82,C66),EXACT(D82,D66),EXACT(E82,E66),ISNUMBER(E82)=ISNUMBER(E66)),1,0)))</x:f>
      </x:c>
      <x:c r="N82" s="28" t="str">
        <x:f>IF(A82="","",SUM(IF(AND(EXACT(B82,B67),EXACT(C82,C67),EXACT(D82,D67),EXACT(E82,E67),ISNUMBER(E82)=ISNUMBER(E67)),1,0),IF(AND(EXACT(B82,B68),EXACT(C82,C68),EXACT(D82,D68),EXACT(E82,E68),ISNUMBER(E82)=ISNUMBER(E68)),1,0),IF(AND(EXACT(B82,B69),EXACT(C82,C69),EXACT(D82,D69),EXACT(E82,E69),ISNUMBER(E82)=ISNUMBER(E69)),1,0),IF(AND(EXACT(B82,B70),EXACT(C82,C70),EXACT(D82,D70),EXACT(E82,E70),ISNUMBER(E82)=ISNUMBER(E70)),1,0),IF(AND(EXACT(B82,B71),EXACT(C82,C71),EXACT(D82,D71),EXACT(E82,E71),ISNUMBER(E82)=ISNUMBER(E71)),1,0),IF(AND(EXACT(B82,B72),EXACT(C82,C72),EXACT(D82,D72),EXACT(E82,E72),ISNUMBER(E82)=ISNUMBER(E72)),1,0),IF(AND(EXACT(B82,B73),EXACT(C82,C73),EXACT(D82,D73),EXACT(E82,E73),ISNUMBER(E82)=ISNUMBER(E73)),1,0),IF(AND(EXACT(B82,B74),EXACT(C82,C74),EXACT(D82,D74),EXACT(E82,E74),ISNUMBER(E82)=ISNUMBER(E74)),1,0),IF(AND(EXACT(B82,B75),EXACT(C82,C75),EXACT(D82,D75),EXACT(E82,E75),ISNUMBER(E82)=ISNUMBER(E75)),1,0),IF(AND(EXACT(B82,B76),EXACT(C82,C76),EXACT(D82,D76),EXACT(E82,E76),ISNUMBER(E82)=ISNUMBER(E76)),1,0),IF(AND(EXACT(B82,B77),EXACT(C82,C77),EXACT(D82,D77),EXACT(E82,E77),ISNUMBER(E82)=ISNUMBER(E77)),1,0),IF(AND(EXACT(B82,B78),EXACT(C82,C78),EXACT(D82,D78),EXACT(E82,E78),ISNUMBER(E82)=ISNUMBER(E78)),1,0),IF(AND(EXACT(B82,B79),EXACT(C82,C79),EXACT(D82,D79),EXACT(E82,E79),ISNUMBER(E82)=ISNUMBER(E79)),1,0),IF(AND(EXACT(B82,B80),EXACT(C82,C80),EXACT(D82,D80),EXACT(E82,E80),ISNUMBER(E82)=ISNUMBER(E80)),1,0),IF(AND(EXACT(B82,B81),EXACT(C82,C81),EXACT(D82,D81),EXACT(E82,E81),ISNUMBER(E82)=ISNUMBER(E81)),1,0),IF(AND(EXACT(B82,B82),EXACT(C82,C82),EXACT(D82,D82),EXACT(E82,E82),ISNUMBER(E82)=ISNUMBER(E82)),1,0)))</x:f>
      </x:c>
      <x:c r="O82" s="28" t="str">
        <x:f>IF(A82="","",0)</x:f>
      </x:c>
      <x:c r="P82" s="28" t="str">
        <x:f>IF(A82="","",0)</x:f>
      </x:c>
      <x:c r="Q82" s="28" t="str">
        <x:f>IF(A82="","",0)</x:f>
      </x:c>
      <x:c r="R82" s="28" t="str">
        <x:f>IF(A82="","",0)</x:f>
      </x:c>
      <x:c r="S82" s="28" t="str">
        <x:f>IF(A82="","",0)</x:f>
      </x:c>
      <x:c r="T82" s="28" t="str">
        <x:f>IF(A82="","",0)</x:f>
      </x:c>
    </x:row>
    <x:row r="83" ht="22" customHeight="1">
      <x:c r="A83" s="2" t="str">
        <x:f>IF(COUNTA('Input'!A83:D83)=0,"",ROW()-6)</x:f>
      </x:c>
      <x:c r="B83" s="2" t="str">
        <x:f>IF(ISBLANK('Input'!A83),"",'Input'!A83)</x:f>
      </x:c>
      <x:c r="C83" s="2" t="str">
        <x:f>IF(ISBLANK('Input'!B83),"",'Input'!B83)</x:f>
      </x:c>
      <x:c r="D83" s="2" t="str">
        <x:f>IF(ISBLANK('Input'!C83),"",'Input'!C83)</x:f>
      </x:c>
      <x:c r="E83" s="21" t="str">
        <x:f>IF(ISBLANK('Input'!D83),"",'Input'!D83)</x:f>
      </x:c>
      <x:c r="F83" s="2" t="str">
        <x:f>IF(A83="","",SUM(K83:T83))</x:f>
      </x:c>
      <x:c r="G83" s="2" t="str">
        <x:f>IF(A83="","",IF(F83&gt;1,"Exact duplicate",IF(B83="","Missing job ID",IF(C83="","Missing customer",IF(NOT(OR(EXACT(D83,"completed"),EXACT(D83,"cancelled"))),"Missing or invalid status",IF(NOT(ISNUMBER(E83)),"Missing or invalid amount",IF(E83&lt;0,"Missing or invalid amount","")))))))</x:f>
      </x:c>
      <x:c r="H83" s="2" t="str">
        <x:f>IF(A83="","",IF(F83&gt;1,"Duplicate",IF(G83&lt;&gt;"","Exception",IF(EXACT(D83,"completed"),"Completed","Cancelled"))))</x:f>
      </x:c>
      <x:c r="I83" s="21" t="str">
        <x:f>IF(A83="","",IF(H83="Completed",E83,0))</x:f>
      </x:c>
      <x:c r="K83" s="28" t="str">
        <x:f>IF(A83="","",SUM(IF(AND(EXACT(B83,B7),EXACT(C83,C7),EXACT(D83,D7),EXACT(E83,E7),ISNUMBER(E83)=ISNUMBER(E7)),1,0),IF(AND(EXACT(B83,B8),EXACT(C83,C8),EXACT(D83,D8),EXACT(E83,E8),ISNUMBER(E83)=ISNUMBER(E8)),1,0),IF(AND(EXACT(B83,B9),EXACT(C83,C9),EXACT(D83,D9),EXACT(E83,E9),ISNUMBER(E83)=ISNUMBER(E9)),1,0),IF(AND(EXACT(B83,B10),EXACT(C83,C10),EXACT(D83,D10),EXACT(E83,E10),ISNUMBER(E83)=ISNUMBER(E10)),1,0),IF(AND(EXACT(B83,B11),EXACT(C83,C11),EXACT(D83,D11),EXACT(E83,E11),ISNUMBER(E83)=ISNUMBER(E11)),1,0),IF(AND(EXACT(B83,B12),EXACT(C83,C12),EXACT(D83,D12),EXACT(E83,E12),ISNUMBER(E83)=ISNUMBER(E12)),1,0),IF(AND(EXACT(B83,B13),EXACT(C83,C13),EXACT(D83,D13),EXACT(E83,E13),ISNUMBER(E83)=ISNUMBER(E13)),1,0),IF(AND(EXACT(B83,B14),EXACT(C83,C14),EXACT(D83,D14),EXACT(E83,E14),ISNUMBER(E83)=ISNUMBER(E14)),1,0),IF(AND(EXACT(B83,B15),EXACT(C83,C15),EXACT(D83,D15),EXACT(E83,E15),ISNUMBER(E83)=ISNUMBER(E15)),1,0),IF(AND(EXACT(B83,B16),EXACT(C83,C16),EXACT(D83,D16),EXACT(E83,E16),ISNUMBER(E83)=ISNUMBER(E16)),1,0),IF(AND(EXACT(B83,B17),EXACT(C83,C17),EXACT(D83,D17),EXACT(E83,E17),ISNUMBER(E83)=ISNUMBER(E17)),1,0),IF(AND(EXACT(B83,B18),EXACT(C83,C18),EXACT(D83,D18),EXACT(E83,E18),ISNUMBER(E83)=ISNUMBER(E18)),1,0),IF(AND(EXACT(B83,B19),EXACT(C83,C19),EXACT(D83,D19),EXACT(E83,E19),ISNUMBER(E83)=ISNUMBER(E19)),1,0),IF(AND(EXACT(B83,B20),EXACT(C83,C20),EXACT(D83,D20),EXACT(E83,E20),ISNUMBER(E83)=ISNUMBER(E20)),1,0),IF(AND(EXACT(B83,B21),EXACT(C83,C21),EXACT(D83,D21),EXACT(E83,E21),ISNUMBER(E83)=ISNUMBER(E21)),1,0),IF(AND(EXACT(B83,B22),EXACT(C83,C22),EXACT(D83,D22),EXACT(E83,E22),ISNUMBER(E83)=ISNUMBER(E22)),1,0),IF(AND(EXACT(B83,B23),EXACT(C83,C23),EXACT(D83,D23),EXACT(E83,E23),ISNUMBER(E83)=ISNUMBER(E23)),1,0),IF(AND(EXACT(B83,B24),EXACT(C83,C24),EXACT(D83,D24),EXACT(E83,E24),ISNUMBER(E83)=ISNUMBER(E24)),1,0),IF(AND(EXACT(B83,B25),EXACT(C83,C25),EXACT(D83,D25),EXACT(E83,E25),ISNUMBER(E83)=ISNUMBER(E25)),1,0),IF(AND(EXACT(B83,B26),EXACT(C83,C26),EXACT(D83,D26),EXACT(E83,E26),ISNUMBER(E83)=ISNUMBER(E26)),1,0)))</x:f>
      </x:c>
      <x:c r="L83" s="28" t="str">
        <x:f>IF(A83="","",SUM(IF(AND(EXACT(B83,B27),EXACT(C83,C27),EXACT(D83,D27),EXACT(E83,E27),ISNUMBER(E83)=ISNUMBER(E27)),1,0),IF(AND(EXACT(B83,B28),EXACT(C83,C28),EXACT(D83,D28),EXACT(E83,E28),ISNUMBER(E83)=ISNUMBER(E28)),1,0),IF(AND(EXACT(B83,B29),EXACT(C83,C29),EXACT(D83,D29),EXACT(E83,E29),ISNUMBER(E83)=ISNUMBER(E29)),1,0),IF(AND(EXACT(B83,B30),EXACT(C83,C30),EXACT(D83,D30),EXACT(E83,E30),ISNUMBER(E83)=ISNUMBER(E30)),1,0),IF(AND(EXACT(B83,B31),EXACT(C83,C31),EXACT(D83,D31),EXACT(E83,E31),ISNUMBER(E83)=ISNUMBER(E31)),1,0),IF(AND(EXACT(B83,B32),EXACT(C83,C32),EXACT(D83,D32),EXACT(E83,E32),ISNUMBER(E83)=ISNUMBER(E32)),1,0),IF(AND(EXACT(B83,B33),EXACT(C83,C33),EXACT(D83,D33),EXACT(E83,E33),ISNUMBER(E83)=ISNUMBER(E33)),1,0),IF(AND(EXACT(B83,B34),EXACT(C83,C34),EXACT(D83,D34),EXACT(E83,E34),ISNUMBER(E83)=ISNUMBER(E34)),1,0),IF(AND(EXACT(B83,B35),EXACT(C83,C35),EXACT(D83,D35),EXACT(E83,E35),ISNUMBER(E83)=ISNUMBER(E35)),1,0),IF(AND(EXACT(B83,B36),EXACT(C83,C36),EXACT(D83,D36),EXACT(E83,E36),ISNUMBER(E83)=ISNUMBER(E36)),1,0),IF(AND(EXACT(B83,B37),EXACT(C83,C37),EXACT(D83,D37),EXACT(E83,E37),ISNUMBER(E83)=ISNUMBER(E37)),1,0),IF(AND(EXACT(B83,B38),EXACT(C83,C38),EXACT(D83,D38),EXACT(E83,E38),ISNUMBER(E83)=ISNUMBER(E38)),1,0),IF(AND(EXACT(B83,B39),EXACT(C83,C39),EXACT(D83,D39),EXACT(E83,E39),ISNUMBER(E83)=ISNUMBER(E39)),1,0),IF(AND(EXACT(B83,B40),EXACT(C83,C40),EXACT(D83,D40),EXACT(E83,E40),ISNUMBER(E83)=ISNUMBER(E40)),1,0),IF(AND(EXACT(B83,B41),EXACT(C83,C41),EXACT(D83,D41),EXACT(E83,E41),ISNUMBER(E83)=ISNUMBER(E41)),1,0),IF(AND(EXACT(B83,B42),EXACT(C83,C42),EXACT(D83,D42),EXACT(E83,E42),ISNUMBER(E83)=ISNUMBER(E42)),1,0),IF(AND(EXACT(B83,B43),EXACT(C83,C43),EXACT(D83,D43),EXACT(E83,E43),ISNUMBER(E83)=ISNUMBER(E43)),1,0),IF(AND(EXACT(B83,B44),EXACT(C83,C44),EXACT(D83,D44),EXACT(E83,E44),ISNUMBER(E83)=ISNUMBER(E44)),1,0),IF(AND(EXACT(B83,B45),EXACT(C83,C45),EXACT(D83,D45),EXACT(E83,E45),ISNUMBER(E83)=ISNUMBER(E45)),1,0),IF(AND(EXACT(B83,B46),EXACT(C83,C46),EXACT(D83,D46),EXACT(E83,E46),ISNUMBER(E83)=ISNUMBER(E46)),1,0)))</x:f>
      </x:c>
      <x:c r="M83" s="28" t="str">
        <x:f>IF(A83="","",SUM(IF(AND(EXACT(B83,B47),EXACT(C83,C47),EXACT(D83,D47),EXACT(E83,E47),ISNUMBER(E83)=ISNUMBER(E47)),1,0),IF(AND(EXACT(B83,B48),EXACT(C83,C48),EXACT(D83,D48),EXACT(E83,E48),ISNUMBER(E83)=ISNUMBER(E48)),1,0),IF(AND(EXACT(B83,B49),EXACT(C83,C49),EXACT(D83,D49),EXACT(E83,E49),ISNUMBER(E83)=ISNUMBER(E49)),1,0),IF(AND(EXACT(B83,B50),EXACT(C83,C50),EXACT(D83,D50),EXACT(E83,E50),ISNUMBER(E83)=ISNUMBER(E50)),1,0),IF(AND(EXACT(B83,B51),EXACT(C83,C51),EXACT(D83,D51),EXACT(E83,E51),ISNUMBER(E83)=ISNUMBER(E51)),1,0),IF(AND(EXACT(B83,B52),EXACT(C83,C52),EXACT(D83,D52),EXACT(E83,E52),ISNUMBER(E83)=ISNUMBER(E52)),1,0),IF(AND(EXACT(B83,B53),EXACT(C83,C53),EXACT(D83,D53),EXACT(E83,E53),ISNUMBER(E83)=ISNUMBER(E53)),1,0),IF(AND(EXACT(B83,B54),EXACT(C83,C54),EXACT(D83,D54),EXACT(E83,E54),ISNUMBER(E83)=ISNUMBER(E54)),1,0),IF(AND(EXACT(B83,B55),EXACT(C83,C55),EXACT(D83,D55),EXACT(E83,E55),ISNUMBER(E83)=ISNUMBER(E55)),1,0),IF(AND(EXACT(B83,B56),EXACT(C83,C56),EXACT(D83,D56),EXACT(E83,E56),ISNUMBER(E83)=ISNUMBER(E56)),1,0),IF(AND(EXACT(B83,B57),EXACT(C83,C57),EXACT(D83,D57),EXACT(E83,E57),ISNUMBER(E83)=ISNUMBER(E57)),1,0),IF(AND(EXACT(B83,B58),EXACT(C83,C58),EXACT(D83,D58),EXACT(E83,E58),ISNUMBER(E83)=ISNUMBER(E58)),1,0),IF(AND(EXACT(B83,B59),EXACT(C83,C59),EXACT(D83,D59),EXACT(E83,E59),ISNUMBER(E83)=ISNUMBER(E59)),1,0),IF(AND(EXACT(B83,B60),EXACT(C83,C60),EXACT(D83,D60),EXACT(E83,E60),ISNUMBER(E83)=ISNUMBER(E60)),1,0),IF(AND(EXACT(B83,B61),EXACT(C83,C61),EXACT(D83,D61),EXACT(E83,E61),ISNUMBER(E83)=ISNUMBER(E61)),1,0),IF(AND(EXACT(B83,B62),EXACT(C83,C62),EXACT(D83,D62),EXACT(E83,E62),ISNUMBER(E83)=ISNUMBER(E62)),1,0),IF(AND(EXACT(B83,B63),EXACT(C83,C63),EXACT(D83,D63),EXACT(E83,E63),ISNUMBER(E83)=ISNUMBER(E63)),1,0),IF(AND(EXACT(B83,B64),EXACT(C83,C64),EXACT(D83,D64),EXACT(E83,E64),ISNUMBER(E83)=ISNUMBER(E64)),1,0),IF(AND(EXACT(B83,B65),EXACT(C83,C65),EXACT(D83,D65),EXACT(E83,E65),ISNUMBER(E83)=ISNUMBER(E65)),1,0),IF(AND(EXACT(B83,B66),EXACT(C83,C66),EXACT(D83,D66),EXACT(E83,E66),ISNUMBER(E83)=ISNUMBER(E66)),1,0)))</x:f>
      </x:c>
      <x:c r="N83" s="28" t="str">
        <x:f>IF(A83="","",SUM(IF(AND(EXACT(B83,B67),EXACT(C83,C67),EXACT(D83,D67),EXACT(E83,E67),ISNUMBER(E83)=ISNUMBER(E67)),1,0),IF(AND(EXACT(B83,B68),EXACT(C83,C68),EXACT(D83,D68),EXACT(E83,E68),ISNUMBER(E83)=ISNUMBER(E68)),1,0),IF(AND(EXACT(B83,B69),EXACT(C83,C69),EXACT(D83,D69),EXACT(E83,E69),ISNUMBER(E83)=ISNUMBER(E69)),1,0),IF(AND(EXACT(B83,B70),EXACT(C83,C70),EXACT(D83,D70),EXACT(E83,E70),ISNUMBER(E83)=ISNUMBER(E70)),1,0),IF(AND(EXACT(B83,B71),EXACT(C83,C71),EXACT(D83,D71),EXACT(E83,E71),ISNUMBER(E83)=ISNUMBER(E71)),1,0),IF(AND(EXACT(B83,B72),EXACT(C83,C72),EXACT(D83,D72),EXACT(E83,E72),ISNUMBER(E83)=ISNUMBER(E72)),1,0),IF(AND(EXACT(B83,B73),EXACT(C83,C73),EXACT(D83,D73),EXACT(E83,E73),ISNUMBER(E83)=ISNUMBER(E73)),1,0),IF(AND(EXACT(B83,B74),EXACT(C83,C74),EXACT(D83,D74),EXACT(E83,E74),ISNUMBER(E83)=ISNUMBER(E74)),1,0),IF(AND(EXACT(B83,B75),EXACT(C83,C75),EXACT(D83,D75),EXACT(E83,E75),ISNUMBER(E83)=ISNUMBER(E75)),1,0),IF(AND(EXACT(B83,B76),EXACT(C83,C76),EXACT(D83,D76),EXACT(E83,E76),ISNUMBER(E83)=ISNUMBER(E76)),1,0),IF(AND(EXACT(B83,B77),EXACT(C83,C77),EXACT(D83,D77),EXACT(E83,E77),ISNUMBER(E83)=ISNUMBER(E77)),1,0),IF(AND(EXACT(B83,B78),EXACT(C83,C78),EXACT(D83,D78),EXACT(E83,E78),ISNUMBER(E83)=ISNUMBER(E78)),1,0),IF(AND(EXACT(B83,B79),EXACT(C83,C79),EXACT(D83,D79),EXACT(E83,E79),ISNUMBER(E83)=ISNUMBER(E79)),1,0),IF(AND(EXACT(B83,B80),EXACT(C83,C80),EXACT(D83,D80),EXACT(E83,E80),ISNUMBER(E83)=ISNUMBER(E80)),1,0),IF(AND(EXACT(B83,B81),EXACT(C83,C81),EXACT(D83,D81),EXACT(E83,E81),ISNUMBER(E83)=ISNUMBER(E81)),1,0),IF(AND(EXACT(B83,B82),EXACT(C83,C82),EXACT(D83,D82),EXACT(E83,E82),ISNUMBER(E83)=ISNUMBER(E82)),1,0),IF(AND(EXACT(B83,B83),EXACT(C83,C83),EXACT(D83,D83),EXACT(E83,E83),ISNUMBER(E83)=ISNUMBER(E83)),1,0)))</x:f>
      </x:c>
      <x:c r="O83" s="28" t="str">
        <x:f>IF(A83="","",0)</x:f>
      </x:c>
      <x:c r="P83" s="28" t="str">
        <x:f>IF(A83="","",0)</x:f>
      </x:c>
      <x:c r="Q83" s="28" t="str">
        <x:f>IF(A83="","",0)</x:f>
      </x:c>
      <x:c r="R83" s="28" t="str">
        <x:f>IF(A83="","",0)</x:f>
      </x:c>
      <x:c r="S83" s="28" t="str">
        <x:f>IF(A83="","",0)</x:f>
      </x:c>
      <x:c r="T83" s="28" t="str">
        <x:f>IF(A83="","",0)</x:f>
      </x:c>
    </x:row>
    <x:row r="84" ht="22" customHeight="1">
      <x:c r="A84" s="2" t="str">
        <x:f>IF(COUNTA('Input'!A84:D84)=0,"",ROW()-6)</x:f>
      </x:c>
      <x:c r="B84" s="2" t="str">
        <x:f>IF(ISBLANK('Input'!A84),"",'Input'!A84)</x:f>
      </x:c>
      <x:c r="C84" s="2" t="str">
        <x:f>IF(ISBLANK('Input'!B84),"",'Input'!B84)</x:f>
      </x:c>
      <x:c r="D84" s="2" t="str">
        <x:f>IF(ISBLANK('Input'!C84),"",'Input'!C84)</x:f>
      </x:c>
      <x:c r="E84" s="21" t="str">
        <x:f>IF(ISBLANK('Input'!D84),"",'Input'!D84)</x:f>
      </x:c>
      <x:c r="F84" s="2" t="str">
        <x:f>IF(A84="","",SUM(K84:T84))</x:f>
      </x:c>
      <x:c r="G84" s="2" t="str">
        <x:f>IF(A84="","",IF(F84&gt;1,"Exact duplicate",IF(B84="","Missing job ID",IF(C84="","Missing customer",IF(NOT(OR(EXACT(D84,"completed"),EXACT(D84,"cancelled"))),"Missing or invalid status",IF(NOT(ISNUMBER(E84)),"Missing or invalid amount",IF(E84&lt;0,"Missing or invalid amount","")))))))</x:f>
      </x:c>
      <x:c r="H84" s="2" t="str">
        <x:f>IF(A84="","",IF(F84&gt;1,"Duplicate",IF(G84&lt;&gt;"","Exception",IF(EXACT(D84,"completed"),"Completed","Cancelled"))))</x:f>
      </x:c>
      <x:c r="I84" s="21" t="str">
        <x:f>IF(A84="","",IF(H84="Completed",E84,0))</x:f>
      </x:c>
      <x:c r="K84" s="28" t="str">
        <x:f>IF(A84="","",SUM(IF(AND(EXACT(B84,B7),EXACT(C84,C7),EXACT(D84,D7),EXACT(E84,E7),ISNUMBER(E84)=ISNUMBER(E7)),1,0),IF(AND(EXACT(B84,B8),EXACT(C84,C8),EXACT(D84,D8),EXACT(E84,E8),ISNUMBER(E84)=ISNUMBER(E8)),1,0),IF(AND(EXACT(B84,B9),EXACT(C84,C9),EXACT(D84,D9),EXACT(E84,E9),ISNUMBER(E84)=ISNUMBER(E9)),1,0),IF(AND(EXACT(B84,B10),EXACT(C84,C10),EXACT(D84,D10),EXACT(E84,E10),ISNUMBER(E84)=ISNUMBER(E10)),1,0),IF(AND(EXACT(B84,B11),EXACT(C84,C11),EXACT(D84,D11),EXACT(E84,E11),ISNUMBER(E84)=ISNUMBER(E11)),1,0),IF(AND(EXACT(B84,B12),EXACT(C84,C12),EXACT(D84,D12),EXACT(E84,E12),ISNUMBER(E84)=ISNUMBER(E12)),1,0),IF(AND(EXACT(B84,B13),EXACT(C84,C13),EXACT(D84,D13),EXACT(E84,E13),ISNUMBER(E84)=ISNUMBER(E13)),1,0),IF(AND(EXACT(B84,B14),EXACT(C84,C14),EXACT(D84,D14),EXACT(E84,E14),ISNUMBER(E84)=ISNUMBER(E14)),1,0),IF(AND(EXACT(B84,B15),EXACT(C84,C15),EXACT(D84,D15),EXACT(E84,E15),ISNUMBER(E84)=ISNUMBER(E15)),1,0),IF(AND(EXACT(B84,B16),EXACT(C84,C16),EXACT(D84,D16),EXACT(E84,E16),ISNUMBER(E84)=ISNUMBER(E16)),1,0),IF(AND(EXACT(B84,B17),EXACT(C84,C17),EXACT(D84,D17),EXACT(E84,E17),ISNUMBER(E84)=ISNUMBER(E17)),1,0),IF(AND(EXACT(B84,B18),EXACT(C84,C18),EXACT(D84,D18),EXACT(E84,E18),ISNUMBER(E84)=ISNUMBER(E18)),1,0),IF(AND(EXACT(B84,B19),EXACT(C84,C19),EXACT(D84,D19),EXACT(E84,E19),ISNUMBER(E84)=ISNUMBER(E19)),1,0),IF(AND(EXACT(B84,B20),EXACT(C84,C20),EXACT(D84,D20),EXACT(E84,E20),ISNUMBER(E84)=ISNUMBER(E20)),1,0),IF(AND(EXACT(B84,B21),EXACT(C84,C21),EXACT(D84,D21),EXACT(E84,E21),ISNUMBER(E84)=ISNUMBER(E21)),1,0),IF(AND(EXACT(B84,B22),EXACT(C84,C22),EXACT(D84,D22),EXACT(E84,E22),ISNUMBER(E84)=ISNUMBER(E22)),1,0),IF(AND(EXACT(B84,B23),EXACT(C84,C23),EXACT(D84,D23),EXACT(E84,E23),ISNUMBER(E84)=ISNUMBER(E23)),1,0),IF(AND(EXACT(B84,B24),EXACT(C84,C24),EXACT(D84,D24),EXACT(E84,E24),ISNUMBER(E84)=ISNUMBER(E24)),1,0),IF(AND(EXACT(B84,B25),EXACT(C84,C25),EXACT(D84,D25),EXACT(E84,E25),ISNUMBER(E84)=ISNUMBER(E25)),1,0),IF(AND(EXACT(B84,B26),EXACT(C84,C26),EXACT(D84,D26),EXACT(E84,E26),ISNUMBER(E84)=ISNUMBER(E26)),1,0)))</x:f>
      </x:c>
      <x:c r="L84" s="28" t="str">
        <x:f>IF(A84="","",SUM(IF(AND(EXACT(B84,B27),EXACT(C84,C27),EXACT(D84,D27),EXACT(E84,E27),ISNUMBER(E84)=ISNUMBER(E27)),1,0),IF(AND(EXACT(B84,B28),EXACT(C84,C28),EXACT(D84,D28),EXACT(E84,E28),ISNUMBER(E84)=ISNUMBER(E28)),1,0),IF(AND(EXACT(B84,B29),EXACT(C84,C29),EXACT(D84,D29),EXACT(E84,E29),ISNUMBER(E84)=ISNUMBER(E29)),1,0),IF(AND(EXACT(B84,B30),EXACT(C84,C30),EXACT(D84,D30),EXACT(E84,E30),ISNUMBER(E84)=ISNUMBER(E30)),1,0),IF(AND(EXACT(B84,B31),EXACT(C84,C31),EXACT(D84,D31),EXACT(E84,E31),ISNUMBER(E84)=ISNUMBER(E31)),1,0),IF(AND(EXACT(B84,B32),EXACT(C84,C32),EXACT(D84,D32),EXACT(E84,E32),ISNUMBER(E84)=ISNUMBER(E32)),1,0),IF(AND(EXACT(B84,B33),EXACT(C84,C33),EXACT(D84,D33),EXACT(E84,E33),ISNUMBER(E84)=ISNUMBER(E33)),1,0),IF(AND(EXACT(B84,B34),EXACT(C84,C34),EXACT(D84,D34),EXACT(E84,E34),ISNUMBER(E84)=ISNUMBER(E34)),1,0),IF(AND(EXACT(B84,B35),EXACT(C84,C35),EXACT(D84,D35),EXACT(E84,E35),ISNUMBER(E84)=ISNUMBER(E35)),1,0),IF(AND(EXACT(B84,B36),EXACT(C84,C36),EXACT(D84,D36),EXACT(E84,E36),ISNUMBER(E84)=ISNUMBER(E36)),1,0),IF(AND(EXACT(B84,B37),EXACT(C84,C37),EXACT(D84,D37),EXACT(E84,E37),ISNUMBER(E84)=ISNUMBER(E37)),1,0),IF(AND(EXACT(B84,B38),EXACT(C84,C38),EXACT(D84,D38),EXACT(E84,E38),ISNUMBER(E84)=ISNUMBER(E38)),1,0),IF(AND(EXACT(B84,B39),EXACT(C84,C39),EXACT(D84,D39),EXACT(E84,E39),ISNUMBER(E84)=ISNUMBER(E39)),1,0),IF(AND(EXACT(B84,B40),EXACT(C84,C40),EXACT(D84,D40),EXACT(E84,E40),ISNUMBER(E84)=ISNUMBER(E40)),1,0),IF(AND(EXACT(B84,B41),EXACT(C84,C41),EXACT(D84,D41),EXACT(E84,E41),ISNUMBER(E84)=ISNUMBER(E41)),1,0),IF(AND(EXACT(B84,B42),EXACT(C84,C42),EXACT(D84,D42),EXACT(E84,E42),ISNUMBER(E84)=ISNUMBER(E42)),1,0),IF(AND(EXACT(B84,B43),EXACT(C84,C43),EXACT(D84,D43),EXACT(E84,E43),ISNUMBER(E84)=ISNUMBER(E43)),1,0),IF(AND(EXACT(B84,B44),EXACT(C84,C44),EXACT(D84,D44),EXACT(E84,E44),ISNUMBER(E84)=ISNUMBER(E44)),1,0),IF(AND(EXACT(B84,B45),EXACT(C84,C45),EXACT(D84,D45),EXACT(E84,E45),ISNUMBER(E84)=ISNUMBER(E45)),1,0),IF(AND(EXACT(B84,B46),EXACT(C84,C46),EXACT(D84,D46),EXACT(E84,E46),ISNUMBER(E84)=ISNUMBER(E46)),1,0)))</x:f>
      </x:c>
      <x:c r="M84" s="28" t="str">
        <x:f>IF(A84="","",SUM(IF(AND(EXACT(B84,B47),EXACT(C84,C47),EXACT(D84,D47),EXACT(E84,E47),ISNUMBER(E84)=ISNUMBER(E47)),1,0),IF(AND(EXACT(B84,B48),EXACT(C84,C48),EXACT(D84,D48),EXACT(E84,E48),ISNUMBER(E84)=ISNUMBER(E48)),1,0),IF(AND(EXACT(B84,B49),EXACT(C84,C49),EXACT(D84,D49),EXACT(E84,E49),ISNUMBER(E84)=ISNUMBER(E49)),1,0),IF(AND(EXACT(B84,B50),EXACT(C84,C50),EXACT(D84,D50),EXACT(E84,E50),ISNUMBER(E84)=ISNUMBER(E50)),1,0),IF(AND(EXACT(B84,B51),EXACT(C84,C51),EXACT(D84,D51),EXACT(E84,E51),ISNUMBER(E84)=ISNUMBER(E51)),1,0),IF(AND(EXACT(B84,B52),EXACT(C84,C52),EXACT(D84,D52),EXACT(E84,E52),ISNUMBER(E84)=ISNUMBER(E52)),1,0),IF(AND(EXACT(B84,B53),EXACT(C84,C53),EXACT(D84,D53),EXACT(E84,E53),ISNUMBER(E84)=ISNUMBER(E53)),1,0),IF(AND(EXACT(B84,B54),EXACT(C84,C54),EXACT(D84,D54),EXACT(E84,E54),ISNUMBER(E84)=ISNUMBER(E54)),1,0),IF(AND(EXACT(B84,B55),EXACT(C84,C55),EXACT(D84,D55),EXACT(E84,E55),ISNUMBER(E84)=ISNUMBER(E55)),1,0),IF(AND(EXACT(B84,B56),EXACT(C84,C56),EXACT(D84,D56),EXACT(E84,E56),ISNUMBER(E84)=ISNUMBER(E56)),1,0),IF(AND(EXACT(B84,B57),EXACT(C84,C57),EXACT(D84,D57),EXACT(E84,E57),ISNUMBER(E84)=ISNUMBER(E57)),1,0),IF(AND(EXACT(B84,B58),EXACT(C84,C58),EXACT(D84,D58),EXACT(E84,E58),ISNUMBER(E84)=ISNUMBER(E58)),1,0),IF(AND(EXACT(B84,B59),EXACT(C84,C59),EXACT(D84,D59),EXACT(E84,E59),ISNUMBER(E84)=ISNUMBER(E59)),1,0),IF(AND(EXACT(B84,B60),EXACT(C84,C60),EXACT(D84,D60),EXACT(E84,E60),ISNUMBER(E84)=ISNUMBER(E60)),1,0),IF(AND(EXACT(B84,B61),EXACT(C84,C61),EXACT(D84,D61),EXACT(E84,E61),ISNUMBER(E84)=ISNUMBER(E61)),1,0),IF(AND(EXACT(B84,B62),EXACT(C84,C62),EXACT(D84,D62),EXACT(E84,E62),ISNUMBER(E84)=ISNUMBER(E62)),1,0),IF(AND(EXACT(B84,B63),EXACT(C84,C63),EXACT(D84,D63),EXACT(E84,E63),ISNUMBER(E84)=ISNUMBER(E63)),1,0),IF(AND(EXACT(B84,B64),EXACT(C84,C64),EXACT(D84,D64),EXACT(E84,E64),ISNUMBER(E84)=ISNUMBER(E64)),1,0),IF(AND(EXACT(B84,B65),EXACT(C84,C65),EXACT(D84,D65),EXACT(E84,E65),ISNUMBER(E84)=ISNUMBER(E65)),1,0),IF(AND(EXACT(B84,B66),EXACT(C84,C66),EXACT(D84,D66),EXACT(E84,E66),ISNUMBER(E84)=ISNUMBER(E66)),1,0)))</x:f>
      </x:c>
      <x:c r="N84" s="28" t="str">
        <x:f>IF(A84="","",SUM(IF(AND(EXACT(B84,B67),EXACT(C84,C67),EXACT(D84,D67),EXACT(E84,E67),ISNUMBER(E84)=ISNUMBER(E67)),1,0),IF(AND(EXACT(B84,B68),EXACT(C84,C68),EXACT(D84,D68),EXACT(E84,E68),ISNUMBER(E84)=ISNUMBER(E68)),1,0),IF(AND(EXACT(B84,B69),EXACT(C84,C69),EXACT(D84,D69),EXACT(E84,E69),ISNUMBER(E84)=ISNUMBER(E69)),1,0),IF(AND(EXACT(B84,B70),EXACT(C84,C70),EXACT(D84,D70),EXACT(E84,E70),ISNUMBER(E84)=ISNUMBER(E70)),1,0),IF(AND(EXACT(B84,B71),EXACT(C84,C71),EXACT(D84,D71),EXACT(E84,E71),ISNUMBER(E84)=ISNUMBER(E71)),1,0),IF(AND(EXACT(B84,B72),EXACT(C84,C72),EXACT(D84,D72),EXACT(E84,E72),ISNUMBER(E84)=ISNUMBER(E72)),1,0),IF(AND(EXACT(B84,B73),EXACT(C84,C73),EXACT(D84,D73),EXACT(E84,E73),ISNUMBER(E84)=ISNUMBER(E73)),1,0),IF(AND(EXACT(B84,B74),EXACT(C84,C74),EXACT(D84,D74),EXACT(E84,E74),ISNUMBER(E84)=ISNUMBER(E74)),1,0),IF(AND(EXACT(B84,B75),EXACT(C84,C75),EXACT(D84,D75),EXACT(E84,E75),ISNUMBER(E84)=ISNUMBER(E75)),1,0),IF(AND(EXACT(B84,B76),EXACT(C84,C76),EXACT(D84,D76),EXACT(E84,E76),ISNUMBER(E84)=ISNUMBER(E76)),1,0),IF(AND(EXACT(B84,B77),EXACT(C84,C77),EXACT(D84,D77),EXACT(E84,E77),ISNUMBER(E84)=ISNUMBER(E77)),1,0),IF(AND(EXACT(B84,B78),EXACT(C84,C78),EXACT(D84,D78),EXACT(E84,E78),ISNUMBER(E84)=ISNUMBER(E78)),1,0),IF(AND(EXACT(B84,B79),EXACT(C84,C79),EXACT(D84,D79),EXACT(E84,E79),ISNUMBER(E84)=ISNUMBER(E79)),1,0),IF(AND(EXACT(B84,B80),EXACT(C84,C80),EXACT(D84,D80),EXACT(E84,E80),ISNUMBER(E84)=ISNUMBER(E80)),1,0),IF(AND(EXACT(B84,B81),EXACT(C84,C81),EXACT(D84,D81),EXACT(E84,E81),ISNUMBER(E84)=ISNUMBER(E81)),1,0),IF(AND(EXACT(B84,B82),EXACT(C84,C82),EXACT(D84,D82),EXACT(E84,E82),ISNUMBER(E84)=ISNUMBER(E82)),1,0),IF(AND(EXACT(B84,B83),EXACT(C84,C83),EXACT(D84,D83),EXACT(E84,E83),ISNUMBER(E84)=ISNUMBER(E83)),1,0),IF(AND(EXACT(B84,B84),EXACT(C84,C84),EXACT(D84,D84),EXACT(E84,E84),ISNUMBER(E84)=ISNUMBER(E84)),1,0)))</x:f>
      </x:c>
      <x:c r="O84" s="28" t="str">
        <x:f>IF(A84="","",0)</x:f>
      </x:c>
      <x:c r="P84" s="28" t="str">
        <x:f>IF(A84="","",0)</x:f>
      </x:c>
      <x:c r="Q84" s="28" t="str">
        <x:f>IF(A84="","",0)</x:f>
      </x:c>
      <x:c r="R84" s="28" t="str">
        <x:f>IF(A84="","",0)</x:f>
      </x:c>
      <x:c r="S84" s="28" t="str">
        <x:f>IF(A84="","",0)</x:f>
      </x:c>
      <x:c r="T84" s="28" t="str">
        <x:f>IF(A84="","",0)</x:f>
      </x:c>
    </x:row>
    <x:row r="85" ht="22" customHeight="1">
      <x:c r="A85" s="2" t="str">
        <x:f>IF(COUNTA('Input'!A85:D85)=0,"",ROW()-6)</x:f>
      </x:c>
      <x:c r="B85" s="2" t="str">
        <x:f>IF(ISBLANK('Input'!A85),"",'Input'!A85)</x:f>
      </x:c>
      <x:c r="C85" s="2" t="str">
        <x:f>IF(ISBLANK('Input'!B85),"",'Input'!B85)</x:f>
      </x:c>
      <x:c r="D85" s="2" t="str">
        <x:f>IF(ISBLANK('Input'!C85),"",'Input'!C85)</x:f>
      </x:c>
      <x:c r="E85" s="21" t="str">
        <x:f>IF(ISBLANK('Input'!D85),"",'Input'!D85)</x:f>
      </x:c>
      <x:c r="F85" s="2" t="str">
        <x:f>IF(A85="","",SUM(K85:T85))</x:f>
      </x:c>
      <x:c r="G85" s="2" t="str">
        <x:f>IF(A85="","",IF(F85&gt;1,"Exact duplicate",IF(B85="","Missing job ID",IF(C85="","Missing customer",IF(NOT(OR(EXACT(D85,"completed"),EXACT(D85,"cancelled"))),"Missing or invalid status",IF(NOT(ISNUMBER(E85)),"Missing or invalid amount",IF(E85&lt;0,"Missing or invalid amount","")))))))</x:f>
      </x:c>
      <x:c r="H85" s="2" t="str">
        <x:f>IF(A85="","",IF(F85&gt;1,"Duplicate",IF(G85&lt;&gt;"","Exception",IF(EXACT(D85,"completed"),"Completed","Cancelled"))))</x:f>
      </x:c>
      <x:c r="I85" s="21" t="str">
        <x:f>IF(A85="","",IF(H85="Completed",E85,0))</x:f>
      </x:c>
      <x:c r="K85" s="28" t="str">
        <x:f>IF(A85="","",SUM(IF(AND(EXACT(B85,B7),EXACT(C85,C7),EXACT(D85,D7),EXACT(E85,E7),ISNUMBER(E85)=ISNUMBER(E7)),1,0),IF(AND(EXACT(B85,B8),EXACT(C85,C8),EXACT(D85,D8),EXACT(E85,E8),ISNUMBER(E85)=ISNUMBER(E8)),1,0),IF(AND(EXACT(B85,B9),EXACT(C85,C9),EXACT(D85,D9),EXACT(E85,E9),ISNUMBER(E85)=ISNUMBER(E9)),1,0),IF(AND(EXACT(B85,B10),EXACT(C85,C10),EXACT(D85,D10),EXACT(E85,E10),ISNUMBER(E85)=ISNUMBER(E10)),1,0),IF(AND(EXACT(B85,B11),EXACT(C85,C11),EXACT(D85,D11),EXACT(E85,E11),ISNUMBER(E85)=ISNUMBER(E11)),1,0),IF(AND(EXACT(B85,B12),EXACT(C85,C12),EXACT(D85,D12),EXACT(E85,E12),ISNUMBER(E85)=ISNUMBER(E12)),1,0),IF(AND(EXACT(B85,B13),EXACT(C85,C13),EXACT(D85,D13),EXACT(E85,E13),ISNUMBER(E85)=ISNUMBER(E13)),1,0),IF(AND(EXACT(B85,B14),EXACT(C85,C14),EXACT(D85,D14),EXACT(E85,E14),ISNUMBER(E85)=ISNUMBER(E14)),1,0),IF(AND(EXACT(B85,B15),EXACT(C85,C15),EXACT(D85,D15),EXACT(E85,E15),ISNUMBER(E85)=ISNUMBER(E15)),1,0),IF(AND(EXACT(B85,B16),EXACT(C85,C16),EXACT(D85,D16),EXACT(E85,E16),ISNUMBER(E85)=ISNUMBER(E16)),1,0),IF(AND(EXACT(B85,B17),EXACT(C85,C17),EXACT(D85,D17),EXACT(E85,E17),ISNUMBER(E85)=ISNUMBER(E17)),1,0),IF(AND(EXACT(B85,B18),EXACT(C85,C18),EXACT(D85,D18),EXACT(E85,E18),ISNUMBER(E85)=ISNUMBER(E18)),1,0),IF(AND(EXACT(B85,B19),EXACT(C85,C19),EXACT(D85,D19),EXACT(E85,E19),ISNUMBER(E85)=ISNUMBER(E19)),1,0),IF(AND(EXACT(B85,B20),EXACT(C85,C20),EXACT(D85,D20),EXACT(E85,E20),ISNUMBER(E85)=ISNUMBER(E20)),1,0),IF(AND(EXACT(B85,B21),EXACT(C85,C21),EXACT(D85,D21),EXACT(E85,E21),ISNUMBER(E85)=ISNUMBER(E21)),1,0),IF(AND(EXACT(B85,B22),EXACT(C85,C22),EXACT(D85,D22),EXACT(E85,E22),ISNUMBER(E85)=ISNUMBER(E22)),1,0),IF(AND(EXACT(B85,B23),EXACT(C85,C23),EXACT(D85,D23),EXACT(E85,E23),ISNUMBER(E85)=ISNUMBER(E23)),1,0),IF(AND(EXACT(B85,B24),EXACT(C85,C24),EXACT(D85,D24),EXACT(E85,E24),ISNUMBER(E85)=ISNUMBER(E24)),1,0),IF(AND(EXACT(B85,B25),EXACT(C85,C25),EXACT(D85,D25),EXACT(E85,E25),ISNUMBER(E85)=ISNUMBER(E25)),1,0),IF(AND(EXACT(B85,B26),EXACT(C85,C26),EXACT(D85,D26),EXACT(E85,E26),ISNUMBER(E85)=ISNUMBER(E26)),1,0)))</x:f>
      </x:c>
      <x:c r="L85" s="28" t="str">
        <x:f>IF(A85="","",SUM(IF(AND(EXACT(B85,B27),EXACT(C85,C27),EXACT(D85,D27),EXACT(E85,E27),ISNUMBER(E85)=ISNUMBER(E27)),1,0),IF(AND(EXACT(B85,B28),EXACT(C85,C28),EXACT(D85,D28),EXACT(E85,E28),ISNUMBER(E85)=ISNUMBER(E28)),1,0),IF(AND(EXACT(B85,B29),EXACT(C85,C29),EXACT(D85,D29),EXACT(E85,E29),ISNUMBER(E85)=ISNUMBER(E29)),1,0),IF(AND(EXACT(B85,B30),EXACT(C85,C30),EXACT(D85,D30),EXACT(E85,E30),ISNUMBER(E85)=ISNUMBER(E30)),1,0),IF(AND(EXACT(B85,B31),EXACT(C85,C31),EXACT(D85,D31),EXACT(E85,E31),ISNUMBER(E85)=ISNUMBER(E31)),1,0),IF(AND(EXACT(B85,B32),EXACT(C85,C32),EXACT(D85,D32),EXACT(E85,E32),ISNUMBER(E85)=ISNUMBER(E32)),1,0),IF(AND(EXACT(B85,B33),EXACT(C85,C33),EXACT(D85,D33),EXACT(E85,E33),ISNUMBER(E85)=ISNUMBER(E33)),1,0),IF(AND(EXACT(B85,B34),EXACT(C85,C34),EXACT(D85,D34),EXACT(E85,E34),ISNUMBER(E85)=ISNUMBER(E34)),1,0),IF(AND(EXACT(B85,B35),EXACT(C85,C35),EXACT(D85,D35),EXACT(E85,E35),ISNUMBER(E85)=ISNUMBER(E35)),1,0),IF(AND(EXACT(B85,B36),EXACT(C85,C36),EXACT(D85,D36),EXACT(E85,E36),ISNUMBER(E85)=ISNUMBER(E36)),1,0),IF(AND(EXACT(B85,B37),EXACT(C85,C37),EXACT(D85,D37),EXACT(E85,E37),ISNUMBER(E85)=ISNUMBER(E37)),1,0),IF(AND(EXACT(B85,B38),EXACT(C85,C38),EXACT(D85,D38),EXACT(E85,E38),ISNUMBER(E85)=ISNUMBER(E38)),1,0),IF(AND(EXACT(B85,B39),EXACT(C85,C39),EXACT(D85,D39),EXACT(E85,E39),ISNUMBER(E85)=ISNUMBER(E39)),1,0),IF(AND(EXACT(B85,B40),EXACT(C85,C40),EXACT(D85,D40),EXACT(E85,E40),ISNUMBER(E85)=ISNUMBER(E40)),1,0),IF(AND(EXACT(B85,B41),EXACT(C85,C41),EXACT(D85,D41),EXACT(E85,E41),ISNUMBER(E85)=ISNUMBER(E41)),1,0),IF(AND(EXACT(B85,B42),EXACT(C85,C42),EXACT(D85,D42),EXACT(E85,E42),ISNUMBER(E85)=ISNUMBER(E42)),1,0),IF(AND(EXACT(B85,B43),EXACT(C85,C43),EXACT(D85,D43),EXACT(E85,E43),ISNUMBER(E85)=ISNUMBER(E43)),1,0),IF(AND(EXACT(B85,B44),EXACT(C85,C44),EXACT(D85,D44),EXACT(E85,E44),ISNUMBER(E85)=ISNUMBER(E44)),1,0),IF(AND(EXACT(B85,B45),EXACT(C85,C45),EXACT(D85,D45),EXACT(E85,E45),ISNUMBER(E85)=ISNUMBER(E45)),1,0),IF(AND(EXACT(B85,B46),EXACT(C85,C46),EXACT(D85,D46),EXACT(E85,E46),ISNUMBER(E85)=ISNUMBER(E46)),1,0)))</x:f>
      </x:c>
      <x:c r="M85" s="28" t="str">
        <x:f>IF(A85="","",SUM(IF(AND(EXACT(B85,B47),EXACT(C85,C47),EXACT(D85,D47),EXACT(E85,E47),ISNUMBER(E85)=ISNUMBER(E47)),1,0),IF(AND(EXACT(B85,B48),EXACT(C85,C48),EXACT(D85,D48),EXACT(E85,E48),ISNUMBER(E85)=ISNUMBER(E48)),1,0),IF(AND(EXACT(B85,B49),EXACT(C85,C49),EXACT(D85,D49),EXACT(E85,E49),ISNUMBER(E85)=ISNUMBER(E49)),1,0),IF(AND(EXACT(B85,B50),EXACT(C85,C50),EXACT(D85,D50),EXACT(E85,E50),ISNUMBER(E85)=ISNUMBER(E50)),1,0),IF(AND(EXACT(B85,B51),EXACT(C85,C51),EXACT(D85,D51),EXACT(E85,E51),ISNUMBER(E85)=ISNUMBER(E51)),1,0),IF(AND(EXACT(B85,B52),EXACT(C85,C52),EXACT(D85,D52),EXACT(E85,E52),ISNUMBER(E85)=ISNUMBER(E52)),1,0),IF(AND(EXACT(B85,B53),EXACT(C85,C53),EXACT(D85,D53),EXACT(E85,E53),ISNUMBER(E85)=ISNUMBER(E53)),1,0),IF(AND(EXACT(B85,B54),EXACT(C85,C54),EXACT(D85,D54),EXACT(E85,E54),ISNUMBER(E85)=ISNUMBER(E54)),1,0),IF(AND(EXACT(B85,B55),EXACT(C85,C55),EXACT(D85,D55),EXACT(E85,E55),ISNUMBER(E85)=ISNUMBER(E55)),1,0),IF(AND(EXACT(B85,B56),EXACT(C85,C56),EXACT(D85,D56),EXACT(E85,E56),ISNUMBER(E85)=ISNUMBER(E56)),1,0),IF(AND(EXACT(B85,B57),EXACT(C85,C57),EXACT(D85,D57),EXACT(E85,E57),ISNUMBER(E85)=ISNUMBER(E57)),1,0),IF(AND(EXACT(B85,B58),EXACT(C85,C58),EXACT(D85,D58),EXACT(E85,E58),ISNUMBER(E85)=ISNUMBER(E58)),1,0),IF(AND(EXACT(B85,B59),EXACT(C85,C59),EXACT(D85,D59),EXACT(E85,E59),ISNUMBER(E85)=ISNUMBER(E59)),1,0),IF(AND(EXACT(B85,B60),EXACT(C85,C60),EXACT(D85,D60),EXACT(E85,E60),ISNUMBER(E85)=ISNUMBER(E60)),1,0),IF(AND(EXACT(B85,B61),EXACT(C85,C61),EXACT(D85,D61),EXACT(E85,E61),ISNUMBER(E85)=ISNUMBER(E61)),1,0),IF(AND(EXACT(B85,B62),EXACT(C85,C62),EXACT(D85,D62),EXACT(E85,E62),ISNUMBER(E85)=ISNUMBER(E62)),1,0),IF(AND(EXACT(B85,B63),EXACT(C85,C63),EXACT(D85,D63),EXACT(E85,E63),ISNUMBER(E85)=ISNUMBER(E63)),1,0),IF(AND(EXACT(B85,B64),EXACT(C85,C64),EXACT(D85,D64),EXACT(E85,E64),ISNUMBER(E85)=ISNUMBER(E64)),1,0),IF(AND(EXACT(B85,B65),EXACT(C85,C65),EXACT(D85,D65),EXACT(E85,E65),ISNUMBER(E85)=ISNUMBER(E65)),1,0),IF(AND(EXACT(B85,B66),EXACT(C85,C66),EXACT(D85,D66),EXACT(E85,E66),ISNUMBER(E85)=ISNUMBER(E66)),1,0)))</x:f>
      </x:c>
      <x:c r="N85" s="28" t="str">
        <x:f>IF(A85="","",SUM(IF(AND(EXACT(B85,B67),EXACT(C85,C67),EXACT(D85,D67),EXACT(E85,E67),ISNUMBER(E85)=ISNUMBER(E67)),1,0),IF(AND(EXACT(B85,B68),EXACT(C85,C68),EXACT(D85,D68),EXACT(E85,E68),ISNUMBER(E85)=ISNUMBER(E68)),1,0),IF(AND(EXACT(B85,B69),EXACT(C85,C69),EXACT(D85,D69),EXACT(E85,E69),ISNUMBER(E85)=ISNUMBER(E69)),1,0),IF(AND(EXACT(B85,B70),EXACT(C85,C70),EXACT(D85,D70),EXACT(E85,E70),ISNUMBER(E85)=ISNUMBER(E70)),1,0),IF(AND(EXACT(B85,B71),EXACT(C85,C71),EXACT(D85,D71),EXACT(E85,E71),ISNUMBER(E85)=ISNUMBER(E71)),1,0),IF(AND(EXACT(B85,B72),EXACT(C85,C72),EXACT(D85,D72),EXACT(E85,E72),ISNUMBER(E85)=ISNUMBER(E72)),1,0),IF(AND(EXACT(B85,B73),EXACT(C85,C73),EXACT(D85,D73),EXACT(E85,E73),ISNUMBER(E85)=ISNUMBER(E73)),1,0),IF(AND(EXACT(B85,B74),EXACT(C85,C74),EXACT(D85,D74),EXACT(E85,E74),ISNUMBER(E85)=ISNUMBER(E74)),1,0),IF(AND(EXACT(B85,B75),EXACT(C85,C75),EXACT(D85,D75),EXACT(E85,E75),ISNUMBER(E85)=ISNUMBER(E75)),1,0),IF(AND(EXACT(B85,B76),EXACT(C85,C76),EXACT(D85,D76),EXACT(E85,E76),ISNUMBER(E85)=ISNUMBER(E76)),1,0),IF(AND(EXACT(B85,B77),EXACT(C85,C77),EXACT(D85,D77),EXACT(E85,E77),ISNUMBER(E85)=ISNUMBER(E77)),1,0),IF(AND(EXACT(B85,B78),EXACT(C85,C78),EXACT(D85,D78),EXACT(E85,E78),ISNUMBER(E85)=ISNUMBER(E78)),1,0),IF(AND(EXACT(B85,B79),EXACT(C85,C79),EXACT(D85,D79),EXACT(E85,E79),ISNUMBER(E85)=ISNUMBER(E79)),1,0),IF(AND(EXACT(B85,B80),EXACT(C85,C80),EXACT(D85,D80),EXACT(E85,E80),ISNUMBER(E85)=ISNUMBER(E80)),1,0),IF(AND(EXACT(B85,B81),EXACT(C85,C81),EXACT(D85,D81),EXACT(E85,E81),ISNUMBER(E85)=ISNUMBER(E81)),1,0),IF(AND(EXACT(B85,B82),EXACT(C85,C82),EXACT(D85,D82),EXACT(E85,E82),ISNUMBER(E85)=ISNUMBER(E82)),1,0),IF(AND(EXACT(B85,B83),EXACT(C85,C83),EXACT(D85,D83),EXACT(E85,E83),ISNUMBER(E85)=ISNUMBER(E83)),1,0),IF(AND(EXACT(B85,B84),EXACT(C85,C84),EXACT(D85,D84),EXACT(E85,E84),ISNUMBER(E85)=ISNUMBER(E84)),1,0),IF(AND(EXACT(B85,B85),EXACT(C85,C85),EXACT(D85,D85),EXACT(E85,E85),ISNUMBER(E85)=ISNUMBER(E85)),1,0)))</x:f>
      </x:c>
      <x:c r="O85" s="28" t="str">
        <x:f>IF(A85="","",0)</x:f>
      </x:c>
      <x:c r="P85" s="28" t="str">
        <x:f>IF(A85="","",0)</x:f>
      </x:c>
      <x:c r="Q85" s="28" t="str">
        <x:f>IF(A85="","",0)</x:f>
      </x:c>
      <x:c r="R85" s="28" t="str">
        <x:f>IF(A85="","",0)</x:f>
      </x:c>
      <x:c r="S85" s="28" t="str">
        <x:f>IF(A85="","",0)</x:f>
      </x:c>
      <x:c r="T85" s="28" t="str">
        <x:f>IF(A85="","",0)</x:f>
      </x:c>
    </x:row>
    <x:row r="86" ht="22" customHeight="1">
      <x:c r="A86" s="2" t="str">
        <x:f>IF(COUNTA('Input'!A86:D86)=0,"",ROW()-6)</x:f>
      </x:c>
      <x:c r="B86" s="2" t="str">
        <x:f>IF(ISBLANK('Input'!A86),"",'Input'!A86)</x:f>
      </x:c>
      <x:c r="C86" s="2" t="str">
        <x:f>IF(ISBLANK('Input'!B86),"",'Input'!B86)</x:f>
      </x:c>
      <x:c r="D86" s="2" t="str">
        <x:f>IF(ISBLANK('Input'!C86),"",'Input'!C86)</x:f>
      </x:c>
      <x:c r="E86" s="21" t="str">
        <x:f>IF(ISBLANK('Input'!D86),"",'Input'!D86)</x:f>
      </x:c>
      <x:c r="F86" s="2" t="str">
        <x:f>IF(A86="","",SUM(K86:T86))</x:f>
      </x:c>
      <x:c r="G86" s="2" t="str">
        <x:f>IF(A86="","",IF(F86&gt;1,"Exact duplicate",IF(B86="","Missing job ID",IF(C86="","Missing customer",IF(NOT(OR(EXACT(D86,"completed"),EXACT(D86,"cancelled"))),"Missing or invalid status",IF(NOT(ISNUMBER(E86)),"Missing or invalid amount",IF(E86&lt;0,"Missing or invalid amount","")))))))</x:f>
      </x:c>
      <x:c r="H86" s="2" t="str">
        <x:f>IF(A86="","",IF(F86&gt;1,"Duplicate",IF(G86&lt;&gt;"","Exception",IF(EXACT(D86,"completed"),"Completed","Cancelled"))))</x:f>
      </x:c>
      <x:c r="I86" s="21" t="str">
        <x:f>IF(A86="","",IF(H86="Completed",E86,0))</x:f>
      </x:c>
      <x:c r="K86" s="28" t="str">
        <x:f>IF(A86="","",SUM(IF(AND(EXACT(B86,B7),EXACT(C86,C7),EXACT(D86,D7),EXACT(E86,E7),ISNUMBER(E86)=ISNUMBER(E7)),1,0),IF(AND(EXACT(B86,B8),EXACT(C86,C8),EXACT(D86,D8),EXACT(E86,E8),ISNUMBER(E86)=ISNUMBER(E8)),1,0),IF(AND(EXACT(B86,B9),EXACT(C86,C9),EXACT(D86,D9),EXACT(E86,E9),ISNUMBER(E86)=ISNUMBER(E9)),1,0),IF(AND(EXACT(B86,B10),EXACT(C86,C10),EXACT(D86,D10),EXACT(E86,E10),ISNUMBER(E86)=ISNUMBER(E10)),1,0),IF(AND(EXACT(B86,B11),EXACT(C86,C11),EXACT(D86,D11),EXACT(E86,E11),ISNUMBER(E86)=ISNUMBER(E11)),1,0),IF(AND(EXACT(B86,B12),EXACT(C86,C12),EXACT(D86,D12),EXACT(E86,E12),ISNUMBER(E86)=ISNUMBER(E12)),1,0),IF(AND(EXACT(B86,B13),EXACT(C86,C13),EXACT(D86,D13),EXACT(E86,E13),ISNUMBER(E86)=ISNUMBER(E13)),1,0),IF(AND(EXACT(B86,B14),EXACT(C86,C14),EXACT(D86,D14),EXACT(E86,E14),ISNUMBER(E86)=ISNUMBER(E14)),1,0),IF(AND(EXACT(B86,B15),EXACT(C86,C15),EXACT(D86,D15),EXACT(E86,E15),ISNUMBER(E86)=ISNUMBER(E15)),1,0),IF(AND(EXACT(B86,B16),EXACT(C86,C16),EXACT(D86,D16),EXACT(E86,E16),ISNUMBER(E86)=ISNUMBER(E16)),1,0),IF(AND(EXACT(B86,B17),EXACT(C86,C17),EXACT(D86,D17),EXACT(E86,E17),ISNUMBER(E86)=ISNUMBER(E17)),1,0),IF(AND(EXACT(B86,B18),EXACT(C86,C18),EXACT(D86,D18),EXACT(E86,E18),ISNUMBER(E86)=ISNUMBER(E18)),1,0),IF(AND(EXACT(B86,B19),EXACT(C86,C19),EXACT(D86,D19),EXACT(E86,E19),ISNUMBER(E86)=ISNUMBER(E19)),1,0),IF(AND(EXACT(B86,B20),EXACT(C86,C20),EXACT(D86,D20),EXACT(E86,E20),ISNUMBER(E86)=ISNUMBER(E20)),1,0),IF(AND(EXACT(B86,B21),EXACT(C86,C21),EXACT(D86,D21),EXACT(E86,E21),ISNUMBER(E86)=ISNUMBER(E21)),1,0),IF(AND(EXACT(B86,B22),EXACT(C86,C22),EXACT(D86,D22),EXACT(E86,E22),ISNUMBER(E86)=ISNUMBER(E22)),1,0),IF(AND(EXACT(B86,B23),EXACT(C86,C23),EXACT(D86,D23),EXACT(E86,E23),ISNUMBER(E86)=ISNUMBER(E23)),1,0),IF(AND(EXACT(B86,B24),EXACT(C86,C24),EXACT(D86,D24),EXACT(E86,E24),ISNUMBER(E86)=ISNUMBER(E24)),1,0),IF(AND(EXACT(B86,B25),EXACT(C86,C25),EXACT(D86,D25),EXACT(E86,E25),ISNUMBER(E86)=ISNUMBER(E25)),1,0),IF(AND(EXACT(B86,B26),EXACT(C86,C26),EXACT(D86,D26),EXACT(E86,E26),ISNUMBER(E86)=ISNUMBER(E26)),1,0)))</x:f>
      </x:c>
      <x:c r="L86" s="28" t="str">
        <x:f>IF(A86="","",SUM(IF(AND(EXACT(B86,B27),EXACT(C86,C27),EXACT(D86,D27),EXACT(E86,E27),ISNUMBER(E86)=ISNUMBER(E27)),1,0),IF(AND(EXACT(B86,B28),EXACT(C86,C28),EXACT(D86,D28),EXACT(E86,E28),ISNUMBER(E86)=ISNUMBER(E28)),1,0),IF(AND(EXACT(B86,B29),EXACT(C86,C29),EXACT(D86,D29),EXACT(E86,E29),ISNUMBER(E86)=ISNUMBER(E29)),1,0),IF(AND(EXACT(B86,B30),EXACT(C86,C30),EXACT(D86,D30),EXACT(E86,E30),ISNUMBER(E86)=ISNUMBER(E30)),1,0),IF(AND(EXACT(B86,B31),EXACT(C86,C31),EXACT(D86,D31),EXACT(E86,E31),ISNUMBER(E86)=ISNUMBER(E31)),1,0),IF(AND(EXACT(B86,B32),EXACT(C86,C32),EXACT(D86,D32),EXACT(E86,E32),ISNUMBER(E86)=ISNUMBER(E32)),1,0),IF(AND(EXACT(B86,B33),EXACT(C86,C33),EXACT(D86,D33),EXACT(E86,E33),ISNUMBER(E86)=ISNUMBER(E33)),1,0),IF(AND(EXACT(B86,B34),EXACT(C86,C34),EXACT(D86,D34),EXACT(E86,E34),ISNUMBER(E86)=ISNUMBER(E34)),1,0),IF(AND(EXACT(B86,B35),EXACT(C86,C35),EXACT(D86,D35),EXACT(E86,E35),ISNUMBER(E86)=ISNUMBER(E35)),1,0),IF(AND(EXACT(B86,B36),EXACT(C86,C36),EXACT(D86,D36),EXACT(E86,E36),ISNUMBER(E86)=ISNUMBER(E36)),1,0),IF(AND(EXACT(B86,B37),EXACT(C86,C37),EXACT(D86,D37),EXACT(E86,E37),ISNUMBER(E86)=ISNUMBER(E37)),1,0),IF(AND(EXACT(B86,B38),EXACT(C86,C38),EXACT(D86,D38),EXACT(E86,E38),ISNUMBER(E86)=ISNUMBER(E38)),1,0),IF(AND(EXACT(B86,B39),EXACT(C86,C39),EXACT(D86,D39),EXACT(E86,E39),ISNUMBER(E86)=ISNUMBER(E39)),1,0),IF(AND(EXACT(B86,B40),EXACT(C86,C40),EXACT(D86,D40),EXACT(E86,E40),ISNUMBER(E86)=ISNUMBER(E40)),1,0),IF(AND(EXACT(B86,B41),EXACT(C86,C41),EXACT(D86,D41),EXACT(E86,E41),ISNUMBER(E86)=ISNUMBER(E41)),1,0),IF(AND(EXACT(B86,B42),EXACT(C86,C42),EXACT(D86,D42),EXACT(E86,E42),ISNUMBER(E86)=ISNUMBER(E42)),1,0),IF(AND(EXACT(B86,B43),EXACT(C86,C43),EXACT(D86,D43),EXACT(E86,E43),ISNUMBER(E86)=ISNUMBER(E43)),1,0),IF(AND(EXACT(B86,B44),EXACT(C86,C44),EXACT(D86,D44),EXACT(E86,E44),ISNUMBER(E86)=ISNUMBER(E44)),1,0),IF(AND(EXACT(B86,B45),EXACT(C86,C45),EXACT(D86,D45),EXACT(E86,E45),ISNUMBER(E86)=ISNUMBER(E45)),1,0),IF(AND(EXACT(B86,B46),EXACT(C86,C46),EXACT(D86,D46),EXACT(E86,E46),ISNUMBER(E86)=ISNUMBER(E46)),1,0)))</x:f>
      </x:c>
      <x:c r="M86" s="28" t="str">
        <x:f>IF(A86="","",SUM(IF(AND(EXACT(B86,B47),EXACT(C86,C47),EXACT(D86,D47),EXACT(E86,E47),ISNUMBER(E86)=ISNUMBER(E47)),1,0),IF(AND(EXACT(B86,B48),EXACT(C86,C48),EXACT(D86,D48),EXACT(E86,E48),ISNUMBER(E86)=ISNUMBER(E48)),1,0),IF(AND(EXACT(B86,B49),EXACT(C86,C49),EXACT(D86,D49),EXACT(E86,E49),ISNUMBER(E86)=ISNUMBER(E49)),1,0),IF(AND(EXACT(B86,B50),EXACT(C86,C50),EXACT(D86,D50),EXACT(E86,E50),ISNUMBER(E86)=ISNUMBER(E50)),1,0),IF(AND(EXACT(B86,B51),EXACT(C86,C51),EXACT(D86,D51),EXACT(E86,E51),ISNUMBER(E86)=ISNUMBER(E51)),1,0),IF(AND(EXACT(B86,B52),EXACT(C86,C52),EXACT(D86,D52),EXACT(E86,E52),ISNUMBER(E86)=ISNUMBER(E52)),1,0),IF(AND(EXACT(B86,B53),EXACT(C86,C53),EXACT(D86,D53),EXACT(E86,E53),ISNUMBER(E86)=ISNUMBER(E53)),1,0),IF(AND(EXACT(B86,B54),EXACT(C86,C54),EXACT(D86,D54),EXACT(E86,E54),ISNUMBER(E86)=ISNUMBER(E54)),1,0),IF(AND(EXACT(B86,B55),EXACT(C86,C55),EXACT(D86,D55),EXACT(E86,E55),ISNUMBER(E86)=ISNUMBER(E55)),1,0),IF(AND(EXACT(B86,B56),EXACT(C86,C56),EXACT(D86,D56),EXACT(E86,E56),ISNUMBER(E86)=ISNUMBER(E56)),1,0),IF(AND(EXACT(B86,B57),EXACT(C86,C57),EXACT(D86,D57),EXACT(E86,E57),ISNUMBER(E86)=ISNUMBER(E57)),1,0),IF(AND(EXACT(B86,B58),EXACT(C86,C58),EXACT(D86,D58),EXACT(E86,E58),ISNUMBER(E86)=ISNUMBER(E58)),1,0),IF(AND(EXACT(B86,B59),EXACT(C86,C59),EXACT(D86,D59),EXACT(E86,E59),ISNUMBER(E86)=ISNUMBER(E59)),1,0),IF(AND(EXACT(B86,B60),EXACT(C86,C60),EXACT(D86,D60),EXACT(E86,E60),ISNUMBER(E86)=ISNUMBER(E60)),1,0),IF(AND(EXACT(B86,B61),EXACT(C86,C61),EXACT(D86,D61),EXACT(E86,E61),ISNUMBER(E86)=ISNUMBER(E61)),1,0),IF(AND(EXACT(B86,B62),EXACT(C86,C62),EXACT(D86,D62),EXACT(E86,E62),ISNUMBER(E86)=ISNUMBER(E62)),1,0),IF(AND(EXACT(B86,B63),EXACT(C86,C63),EXACT(D86,D63),EXACT(E86,E63),ISNUMBER(E86)=ISNUMBER(E63)),1,0),IF(AND(EXACT(B86,B64),EXACT(C86,C64),EXACT(D86,D64),EXACT(E86,E64),ISNUMBER(E86)=ISNUMBER(E64)),1,0),IF(AND(EXACT(B86,B65),EXACT(C86,C65),EXACT(D86,D65),EXACT(E86,E65),ISNUMBER(E86)=ISNUMBER(E65)),1,0),IF(AND(EXACT(B86,B66),EXACT(C86,C66),EXACT(D86,D66),EXACT(E86,E66),ISNUMBER(E86)=ISNUMBER(E66)),1,0)))</x:f>
      </x:c>
      <x:c r="N86" s="28" t="str">
        <x:f>IF(A86="","",SUM(IF(AND(EXACT(B86,B67),EXACT(C86,C67),EXACT(D86,D67),EXACT(E86,E67),ISNUMBER(E86)=ISNUMBER(E67)),1,0),IF(AND(EXACT(B86,B68),EXACT(C86,C68),EXACT(D86,D68),EXACT(E86,E68),ISNUMBER(E86)=ISNUMBER(E68)),1,0),IF(AND(EXACT(B86,B69),EXACT(C86,C69),EXACT(D86,D69),EXACT(E86,E69),ISNUMBER(E86)=ISNUMBER(E69)),1,0),IF(AND(EXACT(B86,B70),EXACT(C86,C70),EXACT(D86,D70),EXACT(E86,E70),ISNUMBER(E86)=ISNUMBER(E70)),1,0),IF(AND(EXACT(B86,B71),EXACT(C86,C71),EXACT(D86,D71),EXACT(E86,E71),ISNUMBER(E86)=ISNUMBER(E71)),1,0),IF(AND(EXACT(B86,B72),EXACT(C86,C72),EXACT(D86,D72),EXACT(E86,E72),ISNUMBER(E86)=ISNUMBER(E72)),1,0),IF(AND(EXACT(B86,B73),EXACT(C86,C73),EXACT(D86,D73),EXACT(E86,E73),ISNUMBER(E86)=ISNUMBER(E73)),1,0),IF(AND(EXACT(B86,B74),EXACT(C86,C74),EXACT(D86,D74),EXACT(E86,E74),ISNUMBER(E86)=ISNUMBER(E74)),1,0),IF(AND(EXACT(B86,B75),EXACT(C86,C75),EXACT(D86,D75),EXACT(E86,E75),ISNUMBER(E86)=ISNUMBER(E75)),1,0),IF(AND(EXACT(B86,B76),EXACT(C86,C76),EXACT(D86,D76),EXACT(E86,E76),ISNUMBER(E86)=ISNUMBER(E76)),1,0),IF(AND(EXACT(B86,B77),EXACT(C86,C77),EXACT(D86,D77),EXACT(E86,E77),ISNUMBER(E86)=ISNUMBER(E77)),1,0),IF(AND(EXACT(B86,B78),EXACT(C86,C78),EXACT(D86,D78),EXACT(E86,E78),ISNUMBER(E86)=ISNUMBER(E78)),1,0),IF(AND(EXACT(B86,B79),EXACT(C86,C79),EXACT(D86,D79),EXACT(E86,E79),ISNUMBER(E86)=ISNUMBER(E79)),1,0),IF(AND(EXACT(B86,B80),EXACT(C86,C80),EXACT(D86,D80),EXACT(E86,E80),ISNUMBER(E86)=ISNUMBER(E80)),1,0),IF(AND(EXACT(B86,B81),EXACT(C86,C81),EXACT(D86,D81),EXACT(E86,E81),ISNUMBER(E86)=ISNUMBER(E81)),1,0),IF(AND(EXACT(B86,B82),EXACT(C86,C82),EXACT(D86,D82),EXACT(E86,E82),ISNUMBER(E86)=ISNUMBER(E82)),1,0),IF(AND(EXACT(B86,B83),EXACT(C86,C83),EXACT(D86,D83),EXACT(E86,E83),ISNUMBER(E86)=ISNUMBER(E83)),1,0),IF(AND(EXACT(B86,B84),EXACT(C86,C84),EXACT(D86,D84),EXACT(E86,E84),ISNUMBER(E86)=ISNUMBER(E84)),1,0),IF(AND(EXACT(B86,B85),EXACT(C86,C85),EXACT(D86,D85),EXACT(E86,E85),ISNUMBER(E86)=ISNUMBER(E85)),1,0),IF(AND(EXACT(B86,B86),EXACT(C86,C86),EXACT(D86,D86),EXACT(E86,E86),ISNUMBER(E86)=ISNUMBER(E86)),1,0)))</x:f>
      </x:c>
      <x:c r="O86" s="28" t="str">
        <x:f>IF(A86="","",0)</x:f>
      </x:c>
      <x:c r="P86" s="28" t="str">
        <x:f>IF(A86="","",0)</x:f>
      </x:c>
      <x:c r="Q86" s="28" t="str">
        <x:f>IF(A86="","",0)</x:f>
      </x:c>
      <x:c r="R86" s="28" t="str">
        <x:f>IF(A86="","",0)</x:f>
      </x:c>
      <x:c r="S86" s="28" t="str">
        <x:f>IF(A86="","",0)</x:f>
      </x:c>
      <x:c r="T86" s="28" t="str">
        <x:f>IF(A86="","",0)</x:f>
      </x:c>
    </x:row>
    <x:row r="87" ht="22" customHeight="1">
      <x:c r="A87" s="2" t="str">
        <x:f>IF(COUNTA('Input'!A87:D87)=0,"",ROW()-6)</x:f>
      </x:c>
      <x:c r="B87" s="2" t="str">
        <x:f>IF(ISBLANK('Input'!A87),"",'Input'!A87)</x:f>
      </x:c>
      <x:c r="C87" s="2" t="str">
        <x:f>IF(ISBLANK('Input'!B87),"",'Input'!B87)</x:f>
      </x:c>
      <x:c r="D87" s="2" t="str">
        <x:f>IF(ISBLANK('Input'!C87),"",'Input'!C87)</x:f>
      </x:c>
      <x:c r="E87" s="21" t="str">
        <x:f>IF(ISBLANK('Input'!D87),"",'Input'!D87)</x:f>
      </x:c>
      <x:c r="F87" s="2" t="str">
        <x:f>IF(A87="","",SUM(K87:T87))</x:f>
      </x:c>
      <x:c r="G87" s="2" t="str">
        <x:f>IF(A87="","",IF(F87&gt;1,"Exact duplicate",IF(B87="","Missing job ID",IF(C87="","Missing customer",IF(NOT(OR(EXACT(D87,"completed"),EXACT(D87,"cancelled"))),"Missing or invalid status",IF(NOT(ISNUMBER(E87)),"Missing or invalid amount",IF(E87&lt;0,"Missing or invalid amount","")))))))</x:f>
      </x:c>
      <x:c r="H87" s="2" t="str">
        <x:f>IF(A87="","",IF(F87&gt;1,"Duplicate",IF(G87&lt;&gt;"","Exception",IF(EXACT(D87,"completed"),"Completed","Cancelled"))))</x:f>
      </x:c>
      <x:c r="I87" s="21" t="str">
        <x:f>IF(A87="","",IF(H87="Completed",E87,0))</x:f>
      </x:c>
      <x:c r="K87" s="28" t="str">
        <x:f>IF(A87="","",SUM(IF(AND(EXACT(B87,B7),EXACT(C87,C7),EXACT(D87,D7),EXACT(E87,E7),ISNUMBER(E87)=ISNUMBER(E7)),1,0),IF(AND(EXACT(B87,B8),EXACT(C87,C8),EXACT(D87,D8),EXACT(E87,E8),ISNUMBER(E87)=ISNUMBER(E8)),1,0),IF(AND(EXACT(B87,B9),EXACT(C87,C9),EXACT(D87,D9),EXACT(E87,E9),ISNUMBER(E87)=ISNUMBER(E9)),1,0),IF(AND(EXACT(B87,B10),EXACT(C87,C10),EXACT(D87,D10),EXACT(E87,E10),ISNUMBER(E87)=ISNUMBER(E10)),1,0),IF(AND(EXACT(B87,B11),EXACT(C87,C11),EXACT(D87,D11),EXACT(E87,E11),ISNUMBER(E87)=ISNUMBER(E11)),1,0),IF(AND(EXACT(B87,B12),EXACT(C87,C12),EXACT(D87,D12),EXACT(E87,E12),ISNUMBER(E87)=ISNUMBER(E12)),1,0),IF(AND(EXACT(B87,B13),EXACT(C87,C13),EXACT(D87,D13),EXACT(E87,E13),ISNUMBER(E87)=ISNUMBER(E13)),1,0),IF(AND(EXACT(B87,B14),EXACT(C87,C14),EXACT(D87,D14),EXACT(E87,E14),ISNUMBER(E87)=ISNUMBER(E14)),1,0),IF(AND(EXACT(B87,B15),EXACT(C87,C15),EXACT(D87,D15),EXACT(E87,E15),ISNUMBER(E87)=ISNUMBER(E15)),1,0),IF(AND(EXACT(B87,B16),EXACT(C87,C16),EXACT(D87,D16),EXACT(E87,E16),ISNUMBER(E87)=ISNUMBER(E16)),1,0),IF(AND(EXACT(B87,B17),EXACT(C87,C17),EXACT(D87,D17),EXACT(E87,E17),ISNUMBER(E87)=ISNUMBER(E17)),1,0),IF(AND(EXACT(B87,B18),EXACT(C87,C18),EXACT(D87,D18),EXACT(E87,E18),ISNUMBER(E87)=ISNUMBER(E18)),1,0),IF(AND(EXACT(B87,B19),EXACT(C87,C19),EXACT(D87,D19),EXACT(E87,E19),ISNUMBER(E87)=ISNUMBER(E19)),1,0),IF(AND(EXACT(B87,B20),EXACT(C87,C20),EXACT(D87,D20),EXACT(E87,E20),ISNUMBER(E87)=ISNUMBER(E20)),1,0),IF(AND(EXACT(B87,B21),EXACT(C87,C21),EXACT(D87,D21),EXACT(E87,E21),ISNUMBER(E87)=ISNUMBER(E21)),1,0),IF(AND(EXACT(B87,B22),EXACT(C87,C22),EXACT(D87,D22),EXACT(E87,E22),ISNUMBER(E87)=ISNUMBER(E22)),1,0),IF(AND(EXACT(B87,B23),EXACT(C87,C23),EXACT(D87,D23),EXACT(E87,E23),ISNUMBER(E87)=ISNUMBER(E23)),1,0),IF(AND(EXACT(B87,B24),EXACT(C87,C24),EXACT(D87,D24),EXACT(E87,E24),ISNUMBER(E87)=ISNUMBER(E24)),1,0),IF(AND(EXACT(B87,B25),EXACT(C87,C25),EXACT(D87,D25),EXACT(E87,E25),ISNUMBER(E87)=ISNUMBER(E25)),1,0),IF(AND(EXACT(B87,B26),EXACT(C87,C26),EXACT(D87,D26),EXACT(E87,E26),ISNUMBER(E87)=ISNUMBER(E26)),1,0)))</x:f>
      </x:c>
      <x:c r="L87" s="28" t="str">
        <x:f>IF(A87="","",SUM(IF(AND(EXACT(B87,B27),EXACT(C87,C27),EXACT(D87,D27),EXACT(E87,E27),ISNUMBER(E87)=ISNUMBER(E27)),1,0),IF(AND(EXACT(B87,B28),EXACT(C87,C28),EXACT(D87,D28),EXACT(E87,E28),ISNUMBER(E87)=ISNUMBER(E28)),1,0),IF(AND(EXACT(B87,B29),EXACT(C87,C29),EXACT(D87,D29),EXACT(E87,E29),ISNUMBER(E87)=ISNUMBER(E29)),1,0),IF(AND(EXACT(B87,B30),EXACT(C87,C30),EXACT(D87,D30),EXACT(E87,E30),ISNUMBER(E87)=ISNUMBER(E30)),1,0),IF(AND(EXACT(B87,B31),EXACT(C87,C31),EXACT(D87,D31),EXACT(E87,E31),ISNUMBER(E87)=ISNUMBER(E31)),1,0),IF(AND(EXACT(B87,B32),EXACT(C87,C32),EXACT(D87,D32),EXACT(E87,E32),ISNUMBER(E87)=ISNUMBER(E32)),1,0),IF(AND(EXACT(B87,B33),EXACT(C87,C33),EXACT(D87,D33),EXACT(E87,E33),ISNUMBER(E87)=ISNUMBER(E33)),1,0),IF(AND(EXACT(B87,B34),EXACT(C87,C34),EXACT(D87,D34),EXACT(E87,E34),ISNUMBER(E87)=ISNUMBER(E34)),1,0),IF(AND(EXACT(B87,B35),EXACT(C87,C35),EXACT(D87,D35),EXACT(E87,E35),ISNUMBER(E87)=ISNUMBER(E35)),1,0),IF(AND(EXACT(B87,B36),EXACT(C87,C36),EXACT(D87,D36),EXACT(E87,E36),ISNUMBER(E87)=ISNUMBER(E36)),1,0),IF(AND(EXACT(B87,B37),EXACT(C87,C37),EXACT(D87,D37),EXACT(E87,E37),ISNUMBER(E87)=ISNUMBER(E37)),1,0),IF(AND(EXACT(B87,B38),EXACT(C87,C38),EXACT(D87,D38),EXACT(E87,E38),ISNUMBER(E87)=ISNUMBER(E38)),1,0),IF(AND(EXACT(B87,B39),EXACT(C87,C39),EXACT(D87,D39),EXACT(E87,E39),ISNUMBER(E87)=ISNUMBER(E39)),1,0),IF(AND(EXACT(B87,B40),EXACT(C87,C40),EXACT(D87,D40),EXACT(E87,E40),ISNUMBER(E87)=ISNUMBER(E40)),1,0),IF(AND(EXACT(B87,B41),EXACT(C87,C41),EXACT(D87,D41),EXACT(E87,E41),ISNUMBER(E87)=ISNUMBER(E41)),1,0),IF(AND(EXACT(B87,B42),EXACT(C87,C42),EXACT(D87,D42),EXACT(E87,E42),ISNUMBER(E87)=ISNUMBER(E42)),1,0),IF(AND(EXACT(B87,B43),EXACT(C87,C43),EXACT(D87,D43),EXACT(E87,E43),ISNUMBER(E87)=ISNUMBER(E43)),1,0),IF(AND(EXACT(B87,B44),EXACT(C87,C44),EXACT(D87,D44),EXACT(E87,E44),ISNUMBER(E87)=ISNUMBER(E44)),1,0),IF(AND(EXACT(B87,B45),EXACT(C87,C45),EXACT(D87,D45),EXACT(E87,E45),ISNUMBER(E87)=ISNUMBER(E45)),1,0),IF(AND(EXACT(B87,B46),EXACT(C87,C46),EXACT(D87,D46),EXACT(E87,E46),ISNUMBER(E87)=ISNUMBER(E46)),1,0)))</x:f>
      </x:c>
      <x:c r="M87" s="28" t="str">
        <x:f>IF(A87="","",SUM(IF(AND(EXACT(B87,B47),EXACT(C87,C47),EXACT(D87,D47),EXACT(E87,E47),ISNUMBER(E87)=ISNUMBER(E47)),1,0),IF(AND(EXACT(B87,B48),EXACT(C87,C48),EXACT(D87,D48),EXACT(E87,E48),ISNUMBER(E87)=ISNUMBER(E48)),1,0),IF(AND(EXACT(B87,B49),EXACT(C87,C49),EXACT(D87,D49),EXACT(E87,E49),ISNUMBER(E87)=ISNUMBER(E49)),1,0),IF(AND(EXACT(B87,B50),EXACT(C87,C50),EXACT(D87,D50),EXACT(E87,E50),ISNUMBER(E87)=ISNUMBER(E50)),1,0),IF(AND(EXACT(B87,B51),EXACT(C87,C51),EXACT(D87,D51),EXACT(E87,E51),ISNUMBER(E87)=ISNUMBER(E51)),1,0),IF(AND(EXACT(B87,B52),EXACT(C87,C52),EXACT(D87,D52),EXACT(E87,E52),ISNUMBER(E87)=ISNUMBER(E52)),1,0),IF(AND(EXACT(B87,B53),EXACT(C87,C53),EXACT(D87,D53),EXACT(E87,E53),ISNUMBER(E87)=ISNUMBER(E53)),1,0),IF(AND(EXACT(B87,B54),EXACT(C87,C54),EXACT(D87,D54),EXACT(E87,E54),ISNUMBER(E87)=ISNUMBER(E54)),1,0),IF(AND(EXACT(B87,B55),EXACT(C87,C55),EXACT(D87,D55),EXACT(E87,E55),ISNUMBER(E87)=ISNUMBER(E55)),1,0),IF(AND(EXACT(B87,B56),EXACT(C87,C56),EXACT(D87,D56),EXACT(E87,E56),ISNUMBER(E87)=ISNUMBER(E56)),1,0),IF(AND(EXACT(B87,B57),EXACT(C87,C57),EXACT(D87,D57),EXACT(E87,E57),ISNUMBER(E87)=ISNUMBER(E57)),1,0),IF(AND(EXACT(B87,B58),EXACT(C87,C58),EXACT(D87,D58),EXACT(E87,E58),ISNUMBER(E87)=ISNUMBER(E58)),1,0),IF(AND(EXACT(B87,B59),EXACT(C87,C59),EXACT(D87,D59),EXACT(E87,E59),ISNUMBER(E87)=ISNUMBER(E59)),1,0),IF(AND(EXACT(B87,B60),EXACT(C87,C60),EXACT(D87,D60),EXACT(E87,E60),ISNUMBER(E87)=ISNUMBER(E60)),1,0),IF(AND(EXACT(B87,B61),EXACT(C87,C61),EXACT(D87,D61),EXACT(E87,E61),ISNUMBER(E87)=ISNUMBER(E61)),1,0),IF(AND(EXACT(B87,B62),EXACT(C87,C62),EXACT(D87,D62),EXACT(E87,E62),ISNUMBER(E87)=ISNUMBER(E62)),1,0),IF(AND(EXACT(B87,B63),EXACT(C87,C63),EXACT(D87,D63),EXACT(E87,E63),ISNUMBER(E87)=ISNUMBER(E63)),1,0),IF(AND(EXACT(B87,B64),EXACT(C87,C64),EXACT(D87,D64),EXACT(E87,E64),ISNUMBER(E87)=ISNUMBER(E64)),1,0),IF(AND(EXACT(B87,B65),EXACT(C87,C65),EXACT(D87,D65),EXACT(E87,E65),ISNUMBER(E87)=ISNUMBER(E65)),1,0),IF(AND(EXACT(B87,B66),EXACT(C87,C66),EXACT(D87,D66),EXACT(E87,E66),ISNUMBER(E87)=ISNUMBER(E66)),1,0)))</x:f>
      </x:c>
      <x:c r="N87" s="28" t="str">
        <x:f>IF(A87="","",SUM(IF(AND(EXACT(B87,B67),EXACT(C87,C67),EXACT(D87,D67),EXACT(E87,E67),ISNUMBER(E87)=ISNUMBER(E67)),1,0),IF(AND(EXACT(B87,B68),EXACT(C87,C68),EXACT(D87,D68),EXACT(E87,E68),ISNUMBER(E87)=ISNUMBER(E68)),1,0),IF(AND(EXACT(B87,B69),EXACT(C87,C69),EXACT(D87,D69),EXACT(E87,E69),ISNUMBER(E87)=ISNUMBER(E69)),1,0),IF(AND(EXACT(B87,B70),EXACT(C87,C70),EXACT(D87,D70),EXACT(E87,E70),ISNUMBER(E87)=ISNUMBER(E70)),1,0),IF(AND(EXACT(B87,B71),EXACT(C87,C71),EXACT(D87,D71),EXACT(E87,E71),ISNUMBER(E87)=ISNUMBER(E71)),1,0),IF(AND(EXACT(B87,B72),EXACT(C87,C72),EXACT(D87,D72),EXACT(E87,E72),ISNUMBER(E87)=ISNUMBER(E72)),1,0),IF(AND(EXACT(B87,B73),EXACT(C87,C73),EXACT(D87,D73),EXACT(E87,E73),ISNUMBER(E87)=ISNUMBER(E73)),1,0),IF(AND(EXACT(B87,B74),EXACT(C87,C74),EXACT(D87,D74),EXACT(E87,E74),ISNUMBER(E87)=ISNUMBER(E74)),1,0),IF(AND(EXACT(B87,B75),EXACT(C87,C75),EXACT(D87,D75),EXACT(E87,E75),ISNUMBER(E87)=ISNUMBER(E75)),1,0),IF(AND(EXACT(B87,B76),EXACT(C87,C76),EXACT(D87,D76),EXACT(E87,E76),ISNUMBER(E87)=ISNUMBER(E76)),1,0),IF(AND(EXACT(B87,B77),EXACT(C87,C77),EXACT(D87,D77),EXACT(E87,E77),ISNUMBER(E87)=ISNUMBER(E77)),1,0),IF(AND(EXACT(B87,B78),EXACT(C87,C78),EXACT(D87,D78),EXACT(E87,E78),ISNUMBER(E87)=ISNUMBER(E78)),1,0),IF(AND(EXACT(B87,B79),EXACT(C87,C79),EXACT(D87,D79),EXACT(E87,E79),ISNUMBER(E87)=ISNUMBER(E79)),1,0),IF(AND(EXACT(B87,B80),EXACT(C87,C80),EXACT(D87,D80),EXACT(E87,E80),ISNUMBER(E87)=ISNUMBER(E80)),1,0),IF(AND(EXACT(B87,B81),EXACT(C87,C81),EXACT(D87,D81),EXACT(E87,E81),ISNUMBER(E87)=ISNUMBER(E81)),1,0),IF(AND(EXACT(B87,B82),EXACT(C87,C82),EXACT(D87,D82),EXACT(E87,E82),ISNUMBER(E87)=ISNUMBER(E82)),1,0),IF(AND(EXACT(B87,B83),EXACT(C87,C83),EXACT(D87,D83),EXACT(E87,E83),ISNUMBER(E87)=ISNUMBER(E83)),1,0),IF(AND(EXACT(B87,B84),EXACT(C87,C84),EXACT(D87,D84),EXACT(E87,E84),ISNUMBER(E87)=ISNUMBER(E84)),1,0),IF(AND(EXACT(B87,B85),EXACT(C87,C85),EXACT(D87,D85),EXACT(E87,E85),ISNUMBER(E87)=ISNUMBER(E85)),1,0),IF(AND(EXACT(B87,B86),EXACT(C87,C86),EXACT(D87,D86),EXACT(E87,E86),ISNUMBER(E87)=ISNUMBER(E86)),1,0)))</x:f>
      </x:c>
      <x:c r="O87" s="28" t="str">
        <x:f>IF(A87="","",SUM(IF(AND(EXACT(B87,B87),EXACT(C87,C87),EXACT(D87,D87),EXACT(E87,E87),ISNUMBER(E87)=ISNUMBER(E87)),1,0)))</x:f>
      </x:c>
      <x:c r="P87" s="28" t="str">
        <x:f>IF(A87="","",0)</x:f>
      </x:c>
      <x:c r="Q87" s="28" t="str">
        <x:f>IF(A87="","",0)</x:f>
      </x:c>
      <x:c r="R87" s="28" t="str">
        <x:f>IF(A87="","",0)</x:f>
      </x:c>
      <x:c r="S87" s="28" t="str">
        <x:f>IF(A87="","",0)</x:f>
      </x:c>
      <x:c r="T87" s="28" t="str">
        <x:f>IF(A87="","",0)</x:f>
      </x:c>
    </x:row>
    <x:row r="88" ht="22" customHeight="1">
      <x:c r="A88" s="2" t="str">
        <x:f>IF(COUNTA('Input'!A88:D88)=0,"",ROW()-6)</x:f>
      </x:c>
      <x:c r="B88" s="2" t="str">
        <x:f>IF(ISBLANK('Input'!A88),"",'Input'!A88)</x:f>
      </x:c>
      <x:c r="C88" s="2" t="str">
        <x:f>IF(ISBLANK('Input'!B88),"",'Input'!B88)</x:f>
      </x:c>
      <x:c r="D88" s="2" t="str">
        <x:f>IF(ISBLANK('Input'!C88),"",'Input'!C88)</x:f>
      </x:c>
      <x:c r="E88" s="21" t="str">
        <x:f>IF(ISBLANK('Input'!D88),"",'Input'!D88)</x:f>
      </x:c>
      <x:c r="F88" s="2" t="str">
        <x:f>IF(A88="","",SUM(K88:T88))</x:f>
      </x:c>
      <x:c r="G88" s="2" t="str">
        <x:f>IF(A88="","",IF(F88&gt;1,"Exact duplicate",IF(B88="","Missing job ID",IF(C88="","Missing customer",IF(NOT(OR(EXACT(D88,"completed"),EXACT(D88,"cancelled"))),"Missing or invalid status",IF(NOT(ISNUMBER(E88)),"Missing or invalid amount",IF(E88&lt;0,"Missing or invalid amount","")))))))</x:f>
      </x:c>
      <x:c r="H88" s="2" t="str">
        <x:f>IF(A88="","",IF(F88&gt;1,"Duplicate",IF(G88&lt;&gt;"","Exception",IF(EXACT(D88,"completed"),"Completed","Cancelled"))))</x:f>
      </x:c>
      <x:c r="I88" s="21" t="str">
        <x:f>IF(A88="","",IF(H88="Completed",E88,0))</x:f>
      </x:c>
      <x:c r="K88" s="28" t="str">
        <x:f>IF(A88="","",SUM(IF(AND(EXACT(B88,B7),EXACT(C88,C7),EXACT(D88,D7),EXACT(E88,E7),ISNUMBER(E88)=ISNUMBER(E7)),1,0),IF(AND(EXACT(B88,B8),EXACT(C88,C8),EXACT(D88,D8),EXACT(E88,E8),ISNUMBER(E88)=ISNUMBER(E8)),1,0),IF(AND(EXACT(B88,B9),EXACT(C88,C9),EXACT(D88,D9),EXACT(E88,E9),ISNUMBER(E88)=ISNUMBER(E9)),1,0),IF(AND(EXACT(B88,B10),EXACT(C88,C10),EXACT(D88,D10),EXACT(E88,E10),ISNUMBER(E88)=ISNUMBER(E10)),1,0),IF(AND(EXACT(B88,B11),EXACT(C88,C11),EXACT(D88,D11),EXACT(E88,E11),ISNUMBER(E88)=ISNUMBER(E11)),1,0),IF(AND(EXACT(B88,B12),EXACT(C88,C12),EXACT(D88,D12),EXACT(E88,E12),ISNUMBER(E88)=ISNUMBER(E12)),1,0),IF(AND(EXACT(B88,B13),EXACT(C88,C13),EXACT(D88,D13),EXACT(E88,E13),ISNUMBER(E88)=ISNUMBER(E13)),1,0),IF(AND(EXACT(B88,B14),EXACT(C88,C14),EXACT(D88,D14),EXACT(E88,E14),ISNUMBER(E88)=ISNUMBER(E14)),1,0),IF(AND(EXACT(B88,B15),EXACT(C88,C15),EXACT(D88,D15),EXACT(E88,E15),ISNUMBER(E88)=ISNUMBER(E15)),1,0),IF(AND(EXACT(B88,B16),EXACT(C88,C16),EXACT(D88,D16),EXACT(E88,E16),ISNUMBER(E88)=ISNUMBER(E16)),1,0),IF(AND(EXACT(B88,B17),EXACT(C88,C17),EXACT(D88,D17),EXACT(E88,E17),ISNUMBER(E88)=ISNUMBER(E17)),1,0),IF(AND(EXACT(B88,B18),EXACT(C88,C18),EXACT(D88,D18),EXACT(E88,E18),ISNUMBER(E88)=ISNUMBER(E18)),1,0),IF(AND(EXACT(B88,B19),EXACT(C88,C19),EXACT(D88,D19),EXACT(E88,E19),ISNUMBER(E88)=ISNUMBER(E19)),1,0),IF(AND(EXACT(B88,B20),EXACT(C88,C20),EXACT(D88,D20),EXACT(E88,E20),ISNUMBER(E88)=ISNUMBER(E20)),1,0),IF(AND(EXACT(B88,B21),EXACT(C88,C21),EXACT(D88,D21),EXACT(E88,E21),ISNUMBER(E88)=ISNUMBER(E21)),1,0),IF(AND(EXACT(B88,B22),EXACT(C88,C22),EXACT(D88,D22),EXACT(E88,E22),ISNUMBER(E88)=ISNUMBER(E22)),1,0),IF(AND(EXACT(B88,B23),EXACT(C88,C23),EXACT(D88,D23),EXACT(E88,E23),ISNUMBER(E88)=ISNUMBER(E23)),1,0),IF(AND(EXACT(B88,B24),EXACT(C88,C24),EXACT(D88,D24),EXACT(E88,E24),ISNUMBER(E88)=ISNUMBER(E24)),1,0),IF(AND(EXACT(B88,B25),EXACT(C88,C25),EXACT(D88,D25),EXACT(E88,E25),ISNUMBER(E88)=ISNUMBER(E25)),1,0),IF(AND(EXACT(B88,B26),EXACT(C88,C26),EXACT(D88,D26),EXACT(E88,E26),ISNUMBER(E88)=ISNUMBER(E26)),1,0)))</x:f>
      </x:c>
      <x:c r="L88" s="28" t="str">
        <x:f>IF(A88="","",SUM(IF(AND(EXACT(B88,B27),EXACT(C88,C27),EXACT(D88,D27),EXACT(E88,E27),ISNUMBER(E88)=ISNUMBER(E27)),1,0),IF(AND(EXACT(B88,B28),EXACT(C88,C28),EXACT(D88,D28),EXACT(E88,E28),ISNUMBER(E88)=ISNUMBER(E28)),1,0),IF(AND(EXACT(B88,B29),EXACT(C88,C29),EXACT(D88,D29),EXACT(E88,E29),ISNUMBER(E88)=ISNUMBER(E29)),1,0),IF(AND(EXACT(B88,B30),EXACT(C88,C30),EXACT(D88,D30),EXACT(E88,E30),ISNUMBER(E88)=ISNUMBER(E30)),1,0),IF(AND(EXACT(B88,B31),EXACT(C88,C31),EXACT(D88,D31),EXACT(E88,E31),ISNUMBER(E88)=ISNUMBER(E31)),1,0),IF(AND(EXACT(B88,B32),EXACT(C88,C32),EXACT(D88,D32),EXACT(E88,E32),ISNUMBER(E88)=ISNUMBER(E32)),1,0),IF(AND(EXACT(B88,B33),EXACT(C88,C33),EXACT(D88,D33),EXACT(E88,E33),ISNUMBER(E88)=ISNUMBER(E33)),1,0),IF(AND(EXACT(B88,B34),EXACT(C88,C34),EXACT(D88,D34),EXACT(E88,E34),ISNUMBER(E88)=ISNUMBER(E34)),1,0),IF(AND(EXACT(B88,B35),EXACT(C88,C35),EXACT(D88,D35),EXACT(E88,E35),ISNUMBER(E88)=ISNUMBER(E35)),1,0),IF(AND(EXACT(B88,B36),EXACT(C88,C36),EXACT(D88,D36),EXACT(E88,E36),ISNUMBER(E88)=ISNUMBER(E36)),1,0),IF(AND(EXACT(B88,B37),EXACT(C88,C37),EXACT(D88,D37),EXACT(E88,E37),ISNUMBER(E88)=ISNUMBER(E37)),1,0),IF(AND(EXACT(B88,B38),EXACT(C88,C38),EXACT(D88,D38),EXACT(E88,E38),ISNUMBER(E88)=ISNUMBER(E38)),1,0),IF(AND(EXACT(B88,B39),EXACT(C88,C39),EXACT(D88,D39),EXACT(E88,E39),ISNUMBER(E88)=ISNUMBER(E39)),1,0),IF(AND(EXACT(B88,B40),EXACT(C88,C40),EXACT(D88,D40),EXACT(E88,E40),ISNUMBER(E88)=ISNUMBER(E40)),1,0),IF(AND(EXACT(B88,B41),EXACT(C88,C41),EXACT(D88,D41),EXACT(E88,E41),ISNUMBER(E88)=ISNUMBER(E41)),1,0),IF(AND(EXACT(B88,B42),EXACT(C88,C42),EXACT(D88,D42),EXACT(E88,E42),ISNUMBER(E88)=ISNUMBER(E42)),1,0),IF(AND(EXACT(B88,B43),EXACT(C88,C43),EXACT(D88,D43),EXACT(E88,E43),ISNUMBER(E88)=ISNUMBER(E43)),1,0),IF(AND(EXACT(B88,B44),EXACT(C88,C44),EXACT(D88,D44),EXACT(E88,E44),ISNUMBER(E88)=ISNUMBER(E44)),1,0),IF(AND(EXACT(B88,B45),EXACT(C88,C45),EXACT(D88,D45),EXACT(E88,E45),ISNUMBER(E88)=ISNUMBER(E45)),1,0),IF(AND(EXACT(B88,B46),EXACT(C88,C46),EXACT(D88,D46),EXACT(E88,E46),ISNUMBER(E88)=ISNUMBER(E46)),1,0)))</x:f>
      </x:c>
      <x:c r="M88" s="28" t="str">
        <x:f>IF(A88="","",SUM(IF(AND(EXACT(B88,B47),EXACT(C88,C47),EXACT(D88,D47),EXACT(E88,E47),ISNUMBER(E88)=ISNUMBER(E47)),1,0),IF(AND(EXACT(B88,B48),EXACT(C88,C48),EXACT(D88,D48),EXACT(E88,E48),ISNUMBER(E88)=ISNUMBER(E48)),1,0),IF(AND(EXACT(B88,B49),EXACT(C88,C49),EXACT(D88,D49),EXACT(E88,E49),ISNUMBER(E88)=ISNUMBER(E49)),1,0),IF(AND(EXACT(B88,B50),EXACT(C88,C50),EXACT(D88,D50),EXACT(E88,E50),ISNUMBER(E88)=ISNUMBER(E50)),1,0),IF(AND(EXACT(B88,B51),EXACT(C88,C51),EXACT(D88,D51),EXACT(E88,E51),ISNUMBER(E88)=ISNUMBER(E51)),1,0),IF(AND(EXACT(B88,B52),EXACT(C88,C52),EXACT(D88,D52),EXACT(E88,E52),ISNUMBER(E88)=ISNUMBER(E52)),1,0),IF(AND(EXACT(B88,B53),EXACT(C88,C53),EXACT(D88,D53),EXACT(E88,E53),ISNUMBER(E88)=ISNUMBER(E53)),1,0),IF(AND(EXACT(B88,B54),EXACT(C88,C54),EXACT(D88,D54),EXACT(E88,E54),ISNUMBER(E88)=ISNUMBER(E54)),1,0),IF(AND(EXACT(B88,B55),EXACT(C88,C55),EXACT(D88,D55),EXACT(E88,E55),ISNUMBER(E88)=ISNUMBER(E55)),1,0),IF(AND(EXACT(B88,B56),EXACT(C88,C56),EXACT(D88,D56),EXACT(E88,E56),ISNUMBER(E88)=ISNUMBER(E56)),1,0),IF(AND(EXACT(B88,B57),EXACT(C88,C57),EXACT(D88,D57),EXACT(E88,E57),ISNUMBER(E88)=ISNUMBER(E57)),1,0),IF(AND(EXACT(B88,B58),EXACT(C88,C58),EXACT(D88,D58),EXACT(E88,E58),ISNUMBER(E88)=ISNUMBER(E58)),1,0),IF(AND(EXACT(B88,B59),EXACT(C88,C59),EXACT(D88,D59),EXACT(E88,E59),ISNUMBER(E88)=ISNUMBER(E59)),1,0),IF(AND(EXACT(B88,B60),EXACT(C88,C60),EXACT(D88,D60),EXACT(E88,E60),ISNUMBER(E88)=ISNUMBER(E60)),1,0),IF(AND(EXACT(B88,B61),EXACT(C88,C61),EXACT(D88,D61),EXACT(E88,E61),ISNUMBER(E88)=ISNUMBER(E61)),1,0),IF(AND(EXACT(B88,B62),EXACT(C88,C62),EXACT(D88,D62),EXACT(E88,E62),ISNUMBER(E88)=ISNUMBER(E62)),1,0),IF(AND(EXACT(B88,B63),EXACT(C88,C63),EXACT(D88,D63),EXACT(E88,E63),ISNUMBER(E88)=ISNUMBER(E63)),1,0),IF(AND(EXACT(B88,B64),EXACT(C88,C64),EXACT(D88,D64),EXACT(E88,E64),ISNUMBER(E88)=ISNUMBER(E64)),1,0),IF(AND(EXACT(B88,B65),EXACT(C88,C65),EXACT(D88,D65),EXACT(E88,E65),ISNUMBER(E88)=ISNUMBER(E65)),1,0),IF(AND(EXACT(B88,B66),EXACT(C88,C66),EXACT(D88,D66),EXACT(E88,E66),ISNUMBER(E88)=ISNUMBER(E66)),1,0)))</x:f>
      </x:c>
      <x:c r="N88" s="28" t="str">
        <x:f>IF(A88="","",SUM(IF(AND(EXACT(B88,B67),EXACT(C88,C67),EXACT(D88,D67),EXACT(E88,E67),ISNUMBER(E88)=ISNUMBER(E67)),1,0),IF(AND(EXACT(B88,B68),EXACT(C88,C68),EXACT(D88,D68),EXACT(E88,E68),ISNUMBER(E88)=ISNUMBER(E68)),1,0),IF(AND(EXACT(B88,B69),EXACT(C88,C69),EXACT(D88,D69),EXACT(E88,E69),ISNUMBER(E88)=ISNUMBER(E69)),1,0),IF(AND(EXACT(B88,B70),EXACT(C88,C70),EXACT(D88,D70),EXACT(E88,E70),ISNUMBER(E88)=ISNUMBER(E70)),1,0),IF(AND(EXACT(B88,B71),EXACT(C88,C71),EXACT(D88,D71),EXACT(E88,E71),ISNUMBER(E88)=ISNUMBER(E71)),1,0),IF(AND(EXACT(B88,B72),EXACT(C88,C72),EXACT(D88,D72),EXACT(E88,E72),ISNUMBER(E88)=ISNUMBER(E72)),1,0),IF(AND(EXACT(B88,B73),EXACT(C88,C73),EXACT(D88,D73),EXACT(E88,E73),ISNUMBER(E88)=ISNUMBER(E73)),1,0),IF(AND(EXACT(B88,B74),EXACT(C88,C74),EXACT(D88,D74),EXACT(E88,E74),ISNUMBER(E88)=ISNUMBER(E74)),1,0),IF(AND(EXACT(B88,B75),EXACT(C88,C75),EXACT(D88,D75),EXACT(E88,E75),ISNUMBER(E88)=ISNUMBER(E75)),1,0),IF(AND(EXACT(B88,B76),EXACT(C88,C76),EXACT(D88,D76),EXACT(E88,E76),ISNUMBER(E88)=ISNUMBER(E76)),1,0),IF(AND(EXACT(B88,B77),EXACT(C88,C77),EXACT(D88,D77),EXACT(E88,E77),ISNUMBER(E88)=ISNUMBER(E77)),1,0),IF(AND(EXACT(B88,B78),EXACT(C88,C78),EXACT(D88,D78),EXACT(E88,E78),ISNUMBER(E88)=ISNUMBER(E78)),1,0),IF(AND(EXACT(B88,B79),EXACT(C88,C79),EXACT(D88,D79),EXACT(E88,E79),ISNUMBER(E88)=ISNUMBER(E79)),1,0),IF(AND(EXACT(B88,B80),EXACT(C88,C80),EXACT(D88,D80),EXACT(E88,E80),ISNUMBER(E88)=ISNUMBER(E80)),1,0),IF(AND(EXACT(B88,B81),EXACT(C88,C81),EXACT(D88,D81),EXACT(E88,E81),ISNUMBER(E88)=ISNUMBER(E81)),1,0),IF(AND(EXACT(B88,B82),EXACT(C88,C82),EXACT(D88,D82),EXACT(E88,E82),ISNUMBER(E88)=ISNUMBER(E82)),1,0),IF(AND(EXACT(B88,B83),EXACT(C88,C83),EXACT(D88,D83),EXACT(E88,E83),ISNUMBER(E88)=ISNUMBER(E83)),1,0),IF(AND(EXACT(B88,B84),EXACT(C88,C84),EXACT(D88,D84),EXACT(E88,E84),ISNUMBER(E88)=ISNUMBER(E84)),1,0),IF(AND(EXACT(B88,B85),EXACT(C88,C85),EXACT(D88,D85),EXACT(E88,E85),ISNUMBER(E88)=ISNUMBER(E85)),1,0),IF(AND(EXACT(B88,B86),EXACT(C88,C86),EXACT(D88,D86),EXACT(E88,E86),ISNUMBER(E88)=ISNUMBER(E86)),1,0)))</x:f>
      </x:c>
      <x:c r="O88" s="28" t="str">
        <x:f>IF(A88="","",SUM(IF(AND(EXACT(B88,B87),EXACT(C88,C87),EXACT(D88,D87),EXACT(E88,E87),ISNUMBER(E88)=ISNUMBER(E87)),1,0),IF(AND(EXACT(B88,B88),EXACT(C88,C88),EXACT(D88,D88),EXACT(E88,E88),ISNUMBER(E88)=ISNUMBER(E88)),1,0)))</x:f>
      </x:c>
      <x:c r="P88" s="28" t="str">
        <x:f>IF(A88="","",0)</x:f>
      </x:c>
      <x:c r="Q88" s="28" t="str">
        <x:f>IF(A88="","",0)</x:f>
      </x:c>
      <x:c r="R88" s="28" t="str">
        <x:f>IF(A88="","",0)</x:f>
      </x:c>
      <x:c r="S88" s="28" t="str">
        <x:f>IF(A88="","",0)</x:f>
      </x:c>
      <x:c r="T88" s="28" t="str">
        <x:f>IF(A88="","",0)</x:f>
      </x:c>
    </x:row>
    <x:row r="89" ht="22" customHeight="1">
      <x:c r="A89" s="2" t="str">
        <x:f>IF(COUNTA('Input'!A89:D89)=0,"",ROW()-6)</x:f>
      </x:c>
      <x:c r="B89" s="2" t="str">
        <x:f>IF(ISBLANK('Input'!A89),"",'Input'!A89)</x:f>
      </x:c>
      <x:c r="C89" s="2" t="str">
        <x:f>IF(ISBLANK('Input'!B89),"",'Input'!B89)</x:f>
      </x:c>
      <x:c r="D89" s="2" t="str">
        <x:f>IF(ISBLANK('Input'!C89),"",'Input'!C89)</x:f>
      </x:c>
      <x:c r="E89" s="21" t="str">
        <x:f>IF(ISBLANK('Input'!D89),"",'Input'!D89)</x:f>
      </x:c>
      <x:c r="F89" s="2" t="str">
        <x:f>IF(A89="","",SUM(K89:T89))</x:f>
      </x:c>
      <x:c r="G89" s="2" t="str">
        <x:f>IF(A89="","",IF(F89&gt;1,"Exact duplicate",IF(B89="","Missing job ID",IF(C89="","Missing customer",IF(NOT(OR(EXACT(D89,"completed"),EXACT(D89,"cancelled"))),"Missing or invalid status",IF(NOT(ISNUMBER(E89)),"Missing or invalid amount",IF(E89&lt;0,"Missing or invalid amount","")))))))</x:f>
      </x:c>
      <x:c r="H89" s="2" t="str">
        <x:f>IF(A89="","",IF(F89&gt;1,"Duplicate",IF(G89&lt;&gt;"","Exception",IF(EXACT(D89,"completed"),"Completed","Cancelled"))))</x:f>
      </x:c>
      <x:c r="I89" s="21" t="str">
        <x:f>IF(A89="","",IF(H89="Completed",E89,0))</x:f>
      </x:c>
      <x:c r="K89" s="28" t="str">
        <x:f>IF(A89="","",SUM(IF(AND(EXACT(B89,B7),EXACT(C89,C7),EXACT(D89,D7),EXACT(E89,E7),ISNUMBER(E89)=ISNUMBER(E7)),1,0),IF(AND(EXACT(B89,B8),EXACT(C89,C8),EXACT(D89,D8),EXACT(E89,E8),ISNUMBER(E89)=ISNUMBER(E8)),1,0),IF(AND(EXACT(B89,B9),EXACT(C89,C9),EXACT(D89,D9),EXACT(E89,E9),ISNUMBER(E89)=ISNUMBER(E9)),1,0),IF(AND(EXACT(B89,B10),EXACT(C89,C10),EXACT(D89,D10),EXACT(E89,E10),ISNUMBER(E89)=ISNUMBER(E10)),1,0),IF(AND(EXACT(B89,B11),EXACT(C89,C11),EXACT(D89,D11),EXACT(E89,E11),ISNUMBER(E89)=ISNUMBER(E11)),1,0),IF(AND(EXACT(B89,B12),EXACT(C89,C12),EXACT(D89,D12),EXACT(E89,E12),ISNUMBER(E89)=ISNUMBER(E12)),1,0),IF(AND(EXACT(B89,B13),EXACT(C89,C13),EXACT(D89,D13),EXACT(E89,E13),ISNUMBER(E89)=ISNUMBER(E13)),1,0),IF(AND(EXACT(B89,B14),EXACT(C89,C14),EXACT(D89,D14),EXACT(E89,E14),ISNUMBER(E89)=ISNUMBER(E14)),1,0),IF(AND(EXACT(B89,B15),EXACT(C89,C15),EXACT(D89,D15),EXACT(E89,E15),ISNUMBER(E89)=ISNUMBER(E15)),1,0),IF(AND(EXACT(B89,B16),EXACT(C89,C16),EXACT(D89,D16),EXACT(E89,E16),ISNUMBER(E89)=ISNUMBER(E16)),1,0),IF(AND(EXACT(B89,B17),EXACT(C89,C17),EXACT(D89,D17),EXACT(E89,E17),ISNUMBER(E89)=ISNUMBER(E17)),1,0),IF(AND(EXACT(B89,B18),EXACT(C89,C18),EXACT(D89,D18),EXACT(E89,E18),ISNUMBER(E89)=ISNUMBER(E18)),1,0),IF(AND(EXACT(B89,B19),EXACT(C89,C19),EXACT(D89,D19),EXACT(E89,E19),ISNUMBER(E89)=ISNUMBER(E19)),1,0),IF(AND(EXACT(B89,B20),EXACT(C89,C20),EXACT(D89,D20),EXACT(E89,E20),ISNUMBER(E89)=ISNUMBER(E20)),1,0),IF(AND(EXACT(B89,B21),EXACT(C89,C21),EXACT(D89,D21),EXACT(E89,E21),ISNUMBER(E89)=ISNUMBER(E21)),1,0),IF(AND(EXACT(B89,B22),EXACT(C89,C22),EXACT(D89,D22),EXACT(E89,E22),ISNUMBER(E89)=ISNUMBER(E22)),1,0),IF(AND(EXACT(B89,B23),EXACT(C89,C23),EXACT(D89,D23),EXACT(E89,E23),ISNUMBER(E89)=ISNUMBER(E23)),1,0),IF(AND(EXACT(B89,B24),EXACT(C89,C24),EXACT(D89,D24),EXACT(E89,E24),ISNUMBER(E89)=ISNUMBER(E24)),1,0),IF(AND(EXACT(B89,B25),EXACT(C89,C25),EXACT(D89,D25),EXACT(E89,E25),ISNUMBER(E89)=ISNUMBER(E25)),1,0),IF(AND(EXACT(B89,B26),EXACT(C89,C26),EXACT(D89,D26),EXACT(E89,E26),ISNUMBER(E89)=ISNUMBER(E26)),1,0)))</x:f>
      </x:c>
      <x:c r="L89" s="28" t="str">
        <x:f>IF(A89="","",SUM(IF(AND(EXACT(B89,B27),EXACT(C89,C27),EXACT(D89,D27),EXACT(E89,E27),ISNUMBER(E89)=ISNUMBER(E27)),1,0),IF(AND(EXACT(B89,B28),EXACT(C89,C28),EXACT(D89,D28),EXACT(E89,E28),ISNUMBER(E89)=ISNUMBER(E28)),1,0),IF(AND(EXACT(B89,B29),EXACT(C89,C29),EXACT(D89,D29),EXACT(E89,E29),ISNUMBER(E89)=ISNUMBER(E29)),1,0),IF(AND(EXACT(B89,B30),EXACT(C89,C30),EXACT(D89,D30),EXACT(E89,E30),ISNUMBER(E89)=ISNUMBER(E30)),1,0),IF(AND(EXACT(B89,B31),EXACT(C89,C31),EXACT(D89,D31),EXACT(E89,E31),ISNUMBER(E89)=ISNUMBER(E31)),1,0),IF(AND(EXACT(B89,B32),EXACT(C89,C32),EXACT(D89,D32),EXACT(E89,E32),ISNUMBER(E89)=ISNUMBER(E32)),1,0),IF(AND(EXACT(B89,B33),EXACT(C89,C33),EXACT(D89,D33),EXACT(E89,E33),ISNUMBER(E89)=ISNUMBER(E33)),1,0),IF(AND(EXACT(B89,B34),EXACT(C89,C34),EXACT(D89,D34),EXACT(E89,E34),ISNUMBER(E89)=ISNUMBER(E34)),1,0),IF(AND(EXACT(B89,B35),EXACT(C89,C35),EXACT(D89,D35),EXACT(E89,E35),ISNUMBER(E89)=ISNUMBER(E35)),1,0),IF(AND(EXACT(B89,B36),EXACT(C89,C36),EXACT(D89,D36),EXACT(E89,E36),ISNUMBER(E89)=ISNUMBER(E36)),1,0),IF(AND(EXACT(B89,B37),EXACT(C89,C37),EXACT(D89,D37),EXACT(E89,E37),ISNUMBER(E89)=ISNUMBER(E37)),1,0),IF(AND(EXACT(B89,B38),EXACT(C89,C38),EXACT(D89,D38),EXACT(E89,E38),ISNUMBER(E89)=ISNUMBER(E38)),1,0),IF(AND(EXACT(B89,B39),EXACT(C89,C39),EXACT(D89,D39),EXACT(E89,E39),ISNUMBER(E89)=ISNUMBER(E39)),1,0),IF(AND(EXACT(B89,B40),EXACT(C89,C40),EXACT(D89,D40),EXACT(E89,E40),ISNUMBER(E89)=ISNUMBER(E40)),1,0),IF(AND(EXACT(B89,B41),EXACT(C89,C41),EXACT(D89,D41),EXACT(E89,E41),ISNUMBER(E89)=ISNUMBER(E41)),1,0),IF(AND(EXACT(B89,B42),EXACT(C89,C42),EXACT(D89,D42),EXACT(E89,E42),ISNUMBER(E89)=ISNUMBER(E42)),1,0),IF(AND(EXACT(B89,B43),EXACT(C89,C43),EXACT(D89,D43),EXACT(E89,E43),ISNUMBER(E89)=ISNUMBER(E43)),1,0),IF(AND(EXACT(B89,B44),EXACT(C89,C44),EXACT(D89,D44),EXACT(E89,E44),ISNUMBER(E89)=ISNUMBER(E44)),1,0),IF(AND(EXACT(B89,B45),EXACT(C89,C45),EXACT(D89,D45),EXACT(E89,E45),ISNUMBER(E89)=ISNUMBER(E45)),1,0),IF(AND(EXACT(B89,B46),EXACT(C89,C46),EXACT(D89,D46),EXACT(E89,E46),ISNUMBER(E89)=ISNUMBER(E46)),1,0)))</x:f>
      </x:c>
      <x:c r="M89" s="28" t="str">
        <x:f>IF(A89="","",SUM(IF(AND(EXACT(B89,B47),EXACT(C89,C47),EXACT(D89,D47),EXACT(E89,E47),ISNUMBER(E89)=ISNUMBER(E47)),1,0),IF(AND(EXACT(B89,B48),EXACT(C89,C48),EXACT(D89,D48),EXACT(E89,E48),ISNUMBER(E89)=ISNUMBER(E48)),1,0),IF(AND(EXACT(B89,B49),EXACT(C89,C49),EXACT(D89,D49),EXACT(E89,E49),ISNUMBER(E89)=ISNUMBER(E49)),1,0),IF(AND(EXACT(B89,B50),EXACT(C89,C50),EXACT(D89,D50),EXACT(E89,E50),ISNUMBER(E89)=ISNUMBER(E50)),1,0),IF(AND(EXACT(B89,B51),EXACT(C89,C51),EXACT(D89,D51),EXACT(E89,E51),ISNUMBER(E89)=ISNUMBER(E51)),1,0),IF(AND(EXACT(B89,B52),EXACT(C89,C52),EXACT(D89,D52),EXACT(E89,E52),ISNUMBER(E89)=ISNUMBER(E52)),1,0),IF(AND(EXACT(B89,B53),EXACT(C89,C53),EXACT(D89,D53),EXACT(E89,E53),ISNUMBER(E89)=ISNUMBER(E53)),1,0),IF(AND(EXACT(B89,B54),EXACT(C89,C54),EXACT(D89,D54),EXACT(E89,E54),ISNUMBER(E89)=ISNUMBER(E54)),1,0),IF(AND(EXACT(B89,B55),EXACT(C89,C55),EXACT(D89,D55),EXACT(E89,E55),ISNUMBER(E89)=ISNUMBER(E55)),1,0),IF(AND(EXACT(B89,B56),EXACT(C89,C56),EXACT(D89,D56),EXACT(E89,E56),ISNUMBER(E89)=ISNUMBER(E56)),1,0),IF(AND(EXACT(B89,B57),EXACT(C89,C57),EXACT(D89,D57),EXACT(E89,E57),ISNUMBER(E89)=ISNUMBER(E57)),1,0),IF(AND(EXACT(B89,B58),EXACT(C89,C58),EXACT(D89,D58),EXACT(E89,E58),ISNUMBER(E89)=ISNUMBER(E58)),1,0),IF(AND(EXACT(B89,B59),EXACT(C89,C59),EXACT(D89,D59),EXACT(E89,E59),ISNUMBER(E89)=ISNUMBER(E59)),1,0),IF(AND(EXACT(B89,B60),EXACT(C89,C60),EXACT(D89,D60),EXACT(E89,E60),ISNUMBER(E89)=ISNUMBER(E60)),1,0),IF(AND(EXACT(B89,B61),EXACT(C89,C61),EXACT(D89,D61),EXACT(E89,E61),ISNUMBER(E89)=ISNUMBER(E61)),1,0),IF(AND(EXACT(B89,B62),EXACT(C89,C62),EXACT(D89,D62),EXACT(E89,E62),ISNUMBER(E89)=ISNUMBER(E62)),1,0),IF(AND(EXACT(B89,B63),EXACT(C89,C63),EXACT(D89,D63),EXACT(E89,E63),ISNUMBER(E89)=ISNUMBER(E63)),1,0),IF(AND(EXACT(B89,B64),EXACT(C89,C64),EXACT(D89,D64),EXACT(E89,E64),ISNUMBER(E89)=ISNUMBER(E64)),1,0),IF(AND(EXACT(B89,B65),EXACT(C89,C65),EXACT(D89,D65),EXACT(E89,E65),ISNUMBER(E89)=ISNUMBER(E65)),1,0),IF(AND(EXACT(B89,B66),EXACT(C89,C66),EXACT(D89,D66),EXACT(E89,E66),ISNUMBER(E89)=ISNUMBER(E66)),1,0)))</x:f>
      </x:c>
      <x:c r="N89" s="28" t="str">
        <x:f>IF(A89="","",SUM(IF(AND(EXACT(B89,B67),EXACT(C89,C67),EXACT(D89,D67),EXACT(E89,E67),ISNUMBER(E89)=ISNUMBER(E67)),1,0),IF(AND(EXACT(B89,B68),EXACT(C89,C68),EXACT(D89,D68),EXACT(E89,E68),ISNUMBER(E89)=ISNUMBER(E68)),1,0),IF(AND(EXACT(B89,B69),EXACT(C89,C69),EXACT(D89,D69),EXACT(E89,E69),ISNUMBER(E89)=ISNUMBER(E69)),1,0),IF(AND(EXACT(B89,B70),EXACT(C89,C70),EXACT(D89,D70),EXACT(E89,E70),ISNUMBER(E89)=ISNUMBER(E70)),1,0),IF(AND(EXACT(B89,B71),EXACT(C89,C71),EXACT(D89,D71),EXACT(E89,E71),ISNUMBER(E89)=ISNUMBER(E71)),1,0),IF(AND(EXACT(B89,B72),EXACT(C89,C72),EXACT(D89,D72),EXACT(E89,E72),ISNUMBER(E89)=ISNUMBER(E72)),1,0),IF(AND(EXACT(B89,B73),EXACT(C89,C73),EXACT(D89,D73),EXACT(E89,E73),ISNUMBER(E89)=ISNUMBER(E73)),1,0),IF(AND(EXACT(B89,B74),EXACT(C89,C74),EXACT(D89,D74),EXACT(E89,E74),ISNUMBER(E89)=ISNUMBER(E74)),1,0),IF(AND(EXACT(B89,B75),EXACT(C89,C75),EXACT(D89,D75),EXACT(E89,E75),ISNUMBER(E89)=ISNUMBER(E75)),1,0),IF(AND(EXACT(B89,B76),EXACT(C89,C76),EXACT(D89,D76),EXACT(E89,E76),ISNUMBER(E89)=ISNUMBER(E76)),1,0),IF(AND(EXACT(B89,B77),EXACT(C89,C77),EXACT(D89,D77),EXACT(E89,E77),ISNUMBER(E89)=ISNUMBER(E77)),1,0),IF(AND(EXACT(B89,B78),EXACT(C89,C78),EXACT(D89,D78),EXACT(E89,E78),ISNUMBER(E89)=ISNUMBER(E78)),1,0),IF(AND(EXACT(B89,B79),EXACT(C89,C79),EXACT(D89,D79),EXACT(E89,E79),ISNUMBER(E89)=ISNUMBER(E79)),1,0),IF(AND(EXACT(B89,B80),EXACT(C89,C80),EXACT(D89,D80),EXACT(E89,E80),ISNUMBER(E89)=ISNUMBER(E80)),1,0),IF(AND(EXACT(B89,B81),EXACT(C89,C81),EXACT(D89,D81),EXACT(E89,E81),ISNUMBER(E89)=ISNUMBER(E81)),1,0),IF(AND(EXACT(B89,B82),EXACT(C89,C82),EXACT(D89,D82),EXACT(E89,E82),ISNUMBER(E89)=ISNUMBER(E82)),1,0),IF(AND(EXACT(B89,B83),EXACT(C89,C83),EXACT(D89,D83),EXACT(E89,E83),ISNUMBER(E89)=ISNUMBER(E83)),1,0),IF(AND(EXACT(B89,B84),EXACT(C89,C84),EXACT(D89,D84),EXACT(E89,E84),ISNUMBER(E89)=ISNUMBER(E84)),1,0),IF(AND(EXACT(B89,B85),EXACT(C89,C85),EXACT(D89,D85),EXACT(E89,E85),ISNUMBER(E89)=ISNUMBER(E85)),1,0),IF(AND(EXACT(B89,B86),EXACT(C89,C86),EXACT(D89,D86),EXACT(E89,E86),ISNUMBER(E89)=ISNUMBER(E86)),1,0)))</x:f>
      </x:c>
      <x:c r="O89" s="28" t="str">
        <x:f>IF(A89="","",SUM(IF(AND(EXACT(B89,B87),EXACT(C89,C87),EXACT(D89,D87),EXACT(E89,E87),ISNUMBER(E89)=ISNUMBER(E87)),1,0),IF(AND(EXACT(B89,B88),EXACT(C89,C88),EXACT(D89,D88),EXACT(E89,E88),ISNUMBER(E89)=ISNUMBER(E88)),1,0),IF(AND(EXACT(B89,B89),EXACT(C89,C89),EXACT(D89,D89),EXACT(E89,E89),ISNUMBER(E89)=ISNUMBER(E89)),1,0)))</x:f>
      </x:c>
      <x:c r="P89" s="28" t="str">
        <x:f>IF(A89="","",0)</x:f>
      </x:c>
      <x:c r="Q89" s="28" t="str">
        <x:f>IF(A89="","",0)</x:f>
      </x:c>
      <x:c r="R89" s="28" t="str">
        <x:f>IF(A89="","",0)</x:f>
      </x:c>
      <x:c r="S89" s="28" t="str">
        <x:f>IF(A89="","",0)</x:f>
      </x:c>
      <x:c r="T89" s="28" t="str">
        <x:f>IF(A89="","",0)</x:f>
      </x:c>
    </x:row>
    <x:row r="90" ht="22" customHeight="1">
      <x:c r="A90" s="2" t="str">
        <x:f>IF(COUNTA('Input'!A90:D90)=0,"",ROW()-6)</x:f>
      </x:c>
      <x:c r="B90" s="2" t="str">
        <x:f>IF(ISBLANK('Input'!A90),"",'Input'!A90)</x:f>
      </x:c>
      <x:c r="C90" s="2" t="str">
        <x:f>IF(ISBLANK('Input'!B90),"",'Input'!B90)</x:f>
      </x:c>
      <x:c r="D90" s="2" t="str">
        <x:f>IF(ISBLANK('Input'!C90),"",'Input'!C90)</x:f>
      </x:c>
      <x:c r="E90" s="21" t="str">
        <x:f>IF(ISBLANK('Input'!D90),"",'Input'!D90)</x:f>
      </x:c>
      <x:c r="F90" s="2" t="str">
        <x:f>IF(A90="","",SUM(K90:T90))</x:f>
      </x:c>
      <x:c r="G90" s="2" t="str">
        <x:f>IF(A90="","",IF(F90&gt;1,"Exact duplicate",IF(B90="","Missing job ID",IF(C90="","Missing customer",IF(NOT(OR(EXACT(D90,"completed"),EXACT(D90,"cancelled"))),"Missing or invalid status",IF(NOT(ISNUMBER(E90)),"Missing or invalid amount",IF(E90&lt;0,"Missing or invalid amount","")))))))</x:f>
      </x:c>
      <x:c r="H90" s="2" t="str">
        <x:f>IF(A90="","",IF(F90&gt;1,"Duplicate",IF(G90&lt;&gt;"","Exception",IF(EXACT(D90,"completed"),"Completed","Cancelled"))))</x:f>
      </x:c>
      <x:c r="I90" s="21" t="str">
        <x:f>IF(A90="","",IF(H90="Completed",E90,0))</x:f>
      </x:c>
      <x:c r="K90" s="28" t="str">
        <x:f>IF(A90="","",SUM(IF(AND(EXACT(B90,B7),EXACT(C90,C7),EXACT(D90,D7),EXACT(E90,E7),ISNUMBER(E90)=ISNUMBER(E7)),1,0),IF(AND(EXACT(B90,B8),EXACT(C90,C8),EXACT(D90,D8),EXACT(E90,E8),ISNUMBER(E90)=ISNUMBER(E8)),1,0),IF(AND(EXACT(B90,B9),EXACT(C90,C9),EXACT(D90,D9),EXACT(E90,E9),ISNUMBER(E90)=ISNUMBER(E9)),1,0),IF(AND(EXACT(B90,B10),EXACT(C90,C10),EXACT(D90,D10),EXACT(E90,E10),ISNUMBER(E90)=ISNUMBER(E10)),1,0),IF(AND(EXACT(B90,B11),EXACT(C90,C11),EXACT(D90,D11),EXACT(E90,E11),ISNUMBER(E90)=ISNUMBER(E11)),1,0),IF(AND(EXACT(B90,B12),EXACT(C90,C12),EXACT(D90,D12),EXACT(E90,E12),ISNUMBER(E90)=ISNUMBER(E12)),1,0),IF(AND(EXACT(B90,B13),EXACT(C90,C13),EXACT(D90,D13),EXACT(E90,E13),ISNUMBER(E90)=ISNUMBER(E13)),1,0),IF(AND(EXACT(B90,B14),EXACT(C90,C14),EXACT(D90,D14),EXACT(E90,E14),ISNUMBER(E90)=ISNUMBER(E14)),1,0),IF(AND(EXACT(B90,B15),EXACT(C90,C15),EXACT(D90,D15),EXACT(E90,E15),ISNUMBER(E90)=ISNUMBER(E15)),1,0),IF(AND(EXACT(B90,B16),EXACT(C90,C16),EXACT(D90,D16),EXACT(E90,E16),ISNUMBER(E90)=ISNUMBER(E16)),1,0),IF(AND(EXACT(B90,B17),EXACT(C90,C17),EXACT(D90,D17),EXACT(E90,E17),ISNUMBER(E90)=ISNUMBER(E17)),1,0),IF(AND(EXACT(B90,B18),EXACT(C90,C18),EXACT(D90,D18),EXACT(E90,E18),ISNUMBER(E90)=ISNUMBER(E18)),1,0),IF(AND(EXACT(B90,B19),EXACT(C90,C19),EXACT(D90,D19),EXACT(E90,E19),ISNUMBER(E90)=ISNUMBER(E19)),1,0),IF(AND(EXACT(B90,B20),EXACT(C90,C20),EXACT(D90,D20),EXACT(E90,E20),ISNUMBER(E90)=ISNUMBER(E20)),1,0),IF(AND(EXACT(B90,B21),EXACT(C90,C21),EXACT(D90,D21),EXACT(E90,E21),ISNUMBER(E90)=ISNUMBER(E21)),1,0),IF(AND(EXACT(B90,B22),EXACT(C90,C22),EXACT(D90,D22),EXACT(E90,E22),ISNUMBER(E90)=ISNUMBER(E22)),1,0),IF(AND(EXACT(B90,B23),EXACT(C90,C23),EXACT(D90,D23),EXACT(E90,E23),ISNUMBER(E90)=ISNUMBER(E23)),1,0),IF(AND(EXACT(B90,B24),EXACT(C90,C24),EXACT(D90,D24),EXACT(E90,E24),ISNUMBER(E90)=ISNUMBER(E24)),1,0),IF(AND(EXACT(B90,B25),EXACT(C90,C25),EXACT(D90,D25),EXACT(E90,E25),ISNUMBER(E90)=ISNUMBER(E25)),1,0),IF(AND(EXACT(B90,B26),EXACT(C90,C26),EXACT(D90,D26),EXACT(E90,E26),ISNUMBER(E90)=ISNUMBER(E26)),1,0)))</x:f>
      </x:c>
      <x:c r="L90" s="28" t="str">
        <x:f>IF(A90="","",SUM(IF(AND(EXACT(B90,B27),EXACT(C90,C27),EXACT(D90,D27),EXACT(E90,E27),ISNUMBER(E90)=ISNUMBER(E27)),1,0),IF(AND(EXACT(B90,B28),EXACT(C90,C28),EXACT(D90,D28),EXACT(E90,E28),ISNUMBER(E90)=ISNUMBER(E28)),1,0),IF(AND(EXACT(B90,B29),EXACT(C90,C29),EXACT(D90,D29),EXACT(E90,E29),ISNUMBER(E90)=ISNUMBER(E29)),1,0),IF(AND(EXACT(B90,B30),EXACT(C90,C30),EXACT(D90,D30),EXACT(E90,E30),ISNUMBER(E90)=ISNUMBER(E30)),1,0),IF(AND(EXACT(B90,B31),EXACT(C90,C31),EXACT(D90,D31),EXACT(E90,E31),ISNUMBER(E90)=ISNUMBER(E31)),1,0),IF(AND(EXACT(B90,B32),EXACT(C90,C32),EXACT(D90,D32),EXACT(E90,E32),ISNUMBER(E90)=ISNUMBER(E32)),1,0),IF(AND(EXACT(B90,B33),EXACT(C90,C33),EXACT(D90,D33),EXACT(E90,E33),ISNUMBER(E90)=ISNUMBER(E33)),1,0),IF(AND(EXACT(B90,B34),EXACT(C90,C34),EXACT(D90,D34),EXACT(E90,E34),ISNUMBER(E90)=ISNUMBER(E34)),1,0),IF(AND(EXACT(B90,B35),EXACT(C90,C35),EXACT(D90,D35),EXACT(E90,E35),ISNUMBER(E90)=ISNUMBER(E35)),1,0),IF(AND(EXACT(B90,B36),EXACT(C90,C36),EXACT(D90,D36),EXACT(E90,E36),ISNUMBER(E90)=ISNUMBER(E36)),1,0),IF(AND(EXACT(B90,B37),EXACT(C90,C37),EXACT(D90,D37),EXACT(E90,E37),ISNUMBER(E90)=ISNUMBER(E37)),1,0),IF(AND(EXACT(B90,B38),EXACT(C90,C38),EXACT(D90,D38),EXACT(E90,E38),ISNUMBER(E90)=ISNUMBER(E38)),1,0),IF(AND(EXACT(B90,B39),EXACT(C90,C39),EXACT(D90,D39),EXACT(E90,E39),ISNUMBER(E90)=ISNUMBER(E39)),1,0),IF(AND(EXACT(B90,B40),EXACT(C90,C40),EXACT(D90,D40),EXACT(E90,E40),ISNUMBER(E90)=ISNUMBER(E40)),1,0),IF(AND(EXACT(B90,B41),EXACT(C90,C41),EXACT(D90,D41),EXACT(E90,E41),ISNUMBER(E90)=ISNUMBER(E41)),1,0),IF(AND(EXACT(B90,B42),EXACT(C90,C42),EXACT(D90,D42),EXACT(E90,E42),ISNUMBER(E90)=ISNUMBER(E42)),1,0),IF(AND(EXACT(B90,B43),EXACT(C90,C43),EXACT(D90,D43),EXACT(E90,E43),ISNUMBER(E90)=ISNUMBER(E43)),1,0),IF(AND(EXACT(B90,B44),EXACT(C90,C44),EXACT(D90,D44),EXACT(E90,E44),ISNUMBER(E90)=ISNUMBER(E44)),1,0),IF(AND(EXACT(B90,B45),EXACT(C90,C45),EXACT(D90,D45),EXACT(E90,E45),ISNUMBER(E90)=ISNUMBER(E45)),1,0),IF(AND(EXACT(B90,B46),EXACT(C90,C46),EXACT(D90,D46),EXACT(E90,E46),ISNUMBER(E90)=ISNUMBER(E46)),1,0)))</x:f>
      </x:c>
      <x:c r="M90" s="28" t="str">
        <x:f>IF(A90="","",SUM(IF(AND(EXACT(B90,B47),EXACT(C90,C47),EXACT(D90,D47),EXACT(E90,E47),ISNUMBER(E90)=ISNUMBER(E47)),1,0),IF(AND(EXACT(B90,B48),EXACT(C90,C48),EXACT(D90,D48),EXACT(E90,E48),ISNUMBER(E90)=ISNUMBER(E48)),1,0),IF(AND(EXACT(B90,B49),EXACT(C90,C49),EXACT(D90,D49),EXACT(E90,E49),ISNUMBER(E90)=ISNUMBER(E49)),1,0),IF(AND(EXACT(B90,B50),EXACT(C90,C50),EXACT(D90,D50),EXACT(E90,E50),ISNUMBER(E90)=ISNUMBER(E50)),1,0),IF(AND(EXACT(B90,B51),EXACT(C90,C51),EXACT(D90,D51),EXACT(E90,E51),ISNUMBER(E90)=ISNUMBER(E51)),1,0),IF(AND(EXACT(B90,B52),EXACT(C90,C52),EXACT(D90,D52),EXACT(E90,E52),ISNUMBER(E90)=ISNUMBER(E52)),1,0),IF(AND(EXACT(B90,B53),EXACT(C90,C53),EXACT(D90,D53),EXACT(E90,E53),ISNUMBER(E90)=ISNUMBER(E53)),1,0),IF(AND(EXACT(B90,B54),EXACT(C90,C54),EXACT(D90,D54),EXACT(E90,E54),ISNUMBER(E90)=ISNUMBER(E54)),1,0),IF(AND(EXACT(B90,B55),EXACT(C90,C55),EXACT(D90,D55),EXACT(E90,E55),ISNUMBER(E90)=ISNUMBER(E55)),1,0),IF(AND(EXACT(B90,B56),EXACT(C90,C56),EXACT(D90,D56),EXACT(E90,E56),ISNUMBER(E90)=ISNUMBER(E56)),1,0),IF(AND(EXACT(B90,B57),EXACT(C90,C57),EXACT(D90,D57),EXACT(E90,E57),ISNUMBER(E90)=ISNUMBER(E57)),1,0),IF(AND(EXACT(B90,B58),EXACT(C90,C58),EXACT(D90,D58),EXACT(E90,E58),ISNUMBER(E90)=ISNUMBER(E58)),1,0),IF(AND(EXACT(B90,B59),EXACT(C90,C59),EXACT(D90,D59),EXACT(E90,E59),ISNUMBER(E90)=ISNUMBER(E59)),1,0),IF(AND(EXACT(B90,B60),EXACT(C90,C60),EXACT(D90,D60),EXACT(E90,E60),ISNUMBER(E90)=ISNUMBER(E60)),1,0),IF(AND(EXACT(B90,B61),EXACT(C90,C61),EXACT(D90,D61),EXACT(E90,E61),ISNUMBER(E90)=ISNUMBER(E61)),1,0),IF(AND(EXACT(B90,B62),EXACT(C90,C62),EXACT(D90,D62),EXACT(E90,E62),ISNUMBER(E90)=ISNUMBER(E62)),1,0),IF(AND(EXACT(B90,B63),EXACT(C90,C63),EXACT(D90,D63),EXACT(E90,E63),ISNUMBER(E90)=ISNUMBER(E63)),1,0),IF(AND(EXACT(B90,B64),EXACT(C90,C64),EXACT(D90,D64),EXACT(E90,E64),ISNUMBER(E90)=ISNUMBER(E64)),1,0),IF(AND(EXACT(B90,B65),EXACT(C90,C65),EXACT(D90,D65),EXACT(E90,E65),ISNUMBER(E90)=ISNUMBER(E65)),1,0),IF(AND(EXACT(B90,B66),EXACT(C90,C66),EXACT(D90,D66),EXACT(E90,E66),ISNUMBER(E90)=ISNUMBER(E66)),1,0)))</x:f>
      </x:c>
      <x:c r="N90" s="28" t="str">
        <x:f>IF(A90="","",SUM(IF(AND(EXACT(B90,B67),EXACT(C90,C67),EXACT(D90,D67),EXACT(E90,E67),ISNUMBER(E90)=ISNUMBER(E67)),1,0),IF(AND(EXACT(B90,B68),EXACT(C90,C68),EXACT(D90,D68),EXACT(E90,E68),ISNUMBER(E90)=ISNUMBER(E68)),1,0),IF(AND(EXACT(B90,B69),EXACT(C90,C69),EXACT(D90,D69),EXACT(E90,E69),ISNUMBER(E90)=ISNUMBER(E69)),1,0),IF(AND(EXACT(B90,B70),EXACT(C90,C70),EXACT(D90,D70),EXACT(E90,E70),ISNUMBER(E90)=ISNUMBER(E70)),1,0),IF(AND(EXACT(B90,B71),EXACT(C90,C71),EXACT(D90,D71),EXACT(E90,E71),ISNUMBER(E90)=ISNUMBER(E71)),1,0),IF(AND(EXACT(B90,B72),EXACT(C90,C72),EXACT(D90,D72),EXACT(E90,E72),ISNUMBER(E90)=ISNUMBER(E72)),1,0),IF(AND(EXACT(B90,B73),EXACT(C90,C73),EXACT(D90,D73),EXACT(E90,E73),ISNUMBER(E90)=ISNUMBER(E73)),1,0),IF(AND(EXACT(B90,B74),EXACT(C90,C74),EXACT(D90,D74),EXACT(E90,E74),ISNUMBER(E90)=ISNUMBER(E74)),1,0),IF(AND(EXACT(B90,B75),EXACT(C90,C75),EXACT(D90,D75),EXACT(E90,E75),ISNUMBER(E90)=ISNUMBER(E75)),1,0),IF(AND(EXACT(B90,B76),EXACT(C90,C76),EXACT(D90,D76),EXACT(E90,E76),ISNUMBER(E90)=ISNUMBER(E76)),1,0),IF(AND(EXACT(B90,B77),EXACT(C90,C77),EXACT(D90,D77),EXACT(E90,E77),ISNUMBER(E90)=ISNUMBER(E77)),1,0),IF(AND(EXACT(B90,B78),EXACT(C90,C78),EXACT(D90,D78),EXACT(E90,E78),ISNUMBER(E90)=ISNUMBER(E78)),1,0),IF(AND(EXACT(B90,B79),EXACT(C90,C79),EXACT(D90,D79),EXACT(E90,E79),ISNUMBER(E90)=ISNUMBER(E79)),1,0),IF(AND(EXACT(B90,B80),EXACT(C90,C80),EXACT(D90,D80),EXACT(E90,E80),ISNUMBER(E90)=ISNUMBER(E80)),1,0),IF(AND(EXACT(B90,B81),EXACT(C90,C81),EXACT(D90,D81),EXACT(E90,E81),ISNUMBER(E90)=ISNUMBER(E81)),1,0),IF(AND(EXACT(B90,B82),EXACT(C90,C82),EXACT(D90,D82),EXACT(E90,E82),ISNUMBER(E90)=ISNUMBER(E82)),1,0),IF(AND(EXACT(B90,B83),EXACT(C90,C83),EXACT(D90,D83),EXACT(E90,E83),ISNUMBER(E90)=ISNUMBER(E83)),1,0),IF(AND(EXACT(B90,B84),EXACT(C90,C84),EXACT(D90,D84),EXACT(E90,E84),ISNUMBER(E90)=ISNUMBER(E84)),1,0),IF(AND(EXACT(B90,B85),EXACT(C90,C85),EXACT(D90,D85),EXACT(E90,E85),ISNUMBER(E90)=ISNUMBER(E85)),1,0),IF(AND(EXACT(B90,B86),EXACT(C90,C86),EXACT(D90,D86),EXACT(E90,E86),ISNUMBER(E90)=ISNUMBER(E86)),1,0)))</x:f>
      </x:c>
      <x:c r="O90" s="28" t="str">
        <x:f>IF(A90="","",SUM(IF(AND(EXACT(B90,B87),EXACT(C90,C87),EXACT(D90,D87),EXACT(E90,E87),ISNUMBER(E90)=ISNUMBER(E87)),1,0),IF(AND(EXACT(B90,B88),EXACT(C90,C88),EXACT(D90,D88),EXACT(E90,E88),ISNUMBER(E90)=ISNUMBER(E88)),1,0),IF(AND(EXACT(B90,B89),EXACT(C90,C89),EXACT(D90,D89),EXACT(E90,E89),ISNUMBER(E90)=ISNUMBER(E89)),1,0),IF(AND(EXACT(B90,B90),EXACT(C90,C90),EXACT(D90,D90),EXACT(E90,E90),ISNUMBER(E90)=ISNUMBER(E90)),1,0)))</x:f>
      </x:c>
      <x:c r="P90" s="28" t="str">
        <x:f>IF(A90="","",0)</x:f>
      </x:c>
      <x:c r="Q90" s="28" t="str">
        <x:f>IF(A90="","",0)</x:f>
      </x:c>
      <x:c r="R90" s="28" t="str">
        <x:f>IF(A90="","",0)</x:f>
      </x:c>
      <x:c r="S90" s="28" t="str">
        <x:f>IF(A90="","",0)</x:f>
      </x:c>
      <x:c r="T90" s="28" t="str">
        <x:f>IF(A90="","",0)</x:f>
      </x:c>
    </x:row>
    <x:row r="91" ht="22" customHeight="1">
      <x:c r="A91" s="2" t="str">
        <x:f>IF(COUNTA('Input'!A91:D91)=0,"",ROW()-6)</x:f>
      </x:c>
      <x:c r="B91" s="2" t="str">
        <x:f>IF(ISBLANK('Input'!A91),"",'Input'!A91)</x:f>
      </x:c>
      <x:c r="C91" s="2" t="str">
        <x:f>IF(ISBLANK('Input'!B91),"",'Input'!B91)</x:f>
      </x:c>
      <x:c r="D91" s="2" t="str">
        <x:f>IF(ISBLANK('Input'!C91),"",'Input'!C91)</x:f>
      </x:c>
      <x:c r="E91" s="21" t="str">
        <x:f>IF(ISBLANK('Input'!D91),"",'Input'!D91)</x:f>
      </x:c>
      <x:c r="F91" s="2" t="str">
        <x:f>IF(A91="","",SUM(K91:T91))</x:f>
      </x:c>
      <x:c r="G91" s="2" t="str">
        <x:f>IF(A91="","",IF(F91&gt;1,"Exact duplicate",IF(B91="","Missing job ID",IF(C91="","Missing customer",IF(NOT(OR(EXACT(D91,"completed"),EXACT(D91,"cancelled"))),"Missing or invalid status",IF(NOT(ISNUMBER(E91)),"Missing or invalid amount",IF(E91&lt;0,"Missing or invalid amount","")))))))</x:f>
      </x:c>
      <x:c r="H91" s="2" t="str">
        <x:f>IF(A91="","",IF(F91&gt;1,"Duplicate",IF(G91&lt;&gt;"","Exception",IF(EXACT(D91,"completed"),"Completed","Cancelled"))))</x:f>
      </x:c>
      <x:c r="I91" s="21" t="str">
        <x:f>IF(A91="","",IF(H91="Completed",E91,0))</x:f>
      </x:c>
      <x:c r="K91" s="28" t="str">
        <x:f>IF(A91="","",SUM(IF(AND(EXACT(B91,B7),EXACT(C91,C7),EXACT(D91,D7),EXACT(E91,E7),ISNUMBER(E91)=ISNUMBER(E7)),1,0),IF(AND(EXACT(B91,B8),EXACT(C91,C8),EXACT(D91,D8),EXACT(E91,E8),ISNUMBER(E91)=ISNUMBER(E8)),1,0),IF(AND(EXACT(B91,B9),EXACT(C91,C9),EXACT(D91,D9),EXACT(E91,E9),ISNUMBER(E91)=ISNUMBER(E9)),1,0),IF(AND(EXACT(B91,B10),EXACT(C91,C10),EXACT(D91,D10),EXACT(E91,E10),ISNUMBER(E91)=ISNUMBER(E10)),1,0),IF(AND(EXACT(B91,B11),EXACT(C91,C11),EXACT(D91,D11),EXACT(E91,E11),ISNUMBER(E91)=ISNUMBER(E11)),1,0),IF(AND(EXACT(B91,B12),EXACT(C91,C12),EXACT(D91,D12),EXACT(E91,E12),ISNUMBER(E91)=ISNUMBER(E12)),1,0),IF(AND(EXACT(B91,B13),EXACT(C91,C13),EXACT(D91,D13),EXACT(E91,E13),ISNUMBER(E91)=ISNUMBER(E13)),1,0),IF(AND(EXACT(B91,B14),EXACT(C91,C14),EXACT(D91,D14),EXACT(E91,E14),ISNUMBER(E91)=ISNUMBER(E14)),1,0),IF(AND(EXACT(B91,B15),EXACT(C91,C15),EXACT(D91,D15),EXACT(E91,E15),ISNUMBER(E91)=ISNUMBER(E15)),1,0),IF(AND(EXACT(B91,B16),EXACT(C91,C16),EXACT(D91,D16),EXACT(E91,E16),ISNUMBER(E91)=ISNUMBER(E16)),1,0),IF(AND(EXACT(B91,B17),EXACT(C91,C17),EXACT(D91,D17),EXACT(E91,E17),ISNUMBER(E91)=ISNUMBER(E17)),1,0),IF(AND(EXACT(B91,B18),EXACT(C91,C18),EXACT(D91,D18),EXACT(E91,E18),ISNUMBER(E91)=ISNUMBER(E18)),1,0),IF(AND(EXACT(B91,B19),EXACT(C91,C19),EXACT(D91,D19),EXACT(E91,E19),ISNUMBER(E91)=ISNUMBER(E19)),1,0),IF(AND(EXACT(B91,B20),EXACT(C91,C20),EXACT(D91,D20),EXACT(E91,E20),ISNUMBER(E91)=ISNUMBER(E20)),1,0),IF(AND(EXACT(B91,B21),EXACT(C91,C21),EXACT(D91,D21),EXACT(E91,E21),ISNUMBER(E91)=ISNUMBER(E21)),1,0),IF(AND(EXACT(B91,B22),EXACT(C91,C22),EXACT(D91,D22),EXACT(E91,E22),ISNUMBER(E91)=ISNUMBER(E22)),1,0),IF(AND(EXACT(B91,B23),EXACT(C91,C23),EXACT(D91,D23),EXACT(E91,E23),ISNUMBER(E91)=ISNUMBER(E23)),1,0),IF(AND(EXACT(B91,B24),EXACT(C91,C24),EXACT(D91,D24),EXACT(E91,E24),ISNUMBER(E91)=ISNUMBER(E24)),1,0),IF(AND(EXACT(B91,B25),EXACT(C91,C25),EXACT(D91,D25),EXACT(E91,E25),ISNUMBER(E91)=ISNUMBER(E25)),1,0),IF(AND(EXACT(B91,B26),EXACT(C91,C26),EXACT(D91,D26),EXACT(E91,E26),ISNUMBER(E91)=ISNUMBER(E26)),1,0)))</x:f>
      </x:c>
      <x:c r="L91" s="28" t="str">
        <x:f>IF(A91="","",SUM(IF(AND(EXACT(B91,B27),EXACT(C91,C27),EXACT(D91,D27),EXACT(E91,E27),ISNUMBER(E91)=ISNUMBER(E27)),1,0),IF(AND(EXACT(B91,B28),EXACT(C91,C28),EXACT(D91,D28),EXACT(E91,E28),ISNUMBER(E91)=ISNUMBER(E28)),1,0),IF(AND(EXACT(B91,B29),EXACT(C91,C29),EXACT(D91,D29),EXACT(E91,E29),ISNUMBER(E91)=ISNUMBER(E29)),1,0),IF(AND(EXACT(B91,B30),EXACT(C91,C30),EXACT(D91,D30),EXACT(E91,E30),ISNUMBER(E91)=ISNUMBER(E30)),1,0),IF(AND(EXACT(B91,B31),EXACT(C91,C31),EXACT(D91,D31),EXACT(E91,E31),ISNUMBER(E91)=ISNUMBER(E31)),1,0),IF(AND(EXACT(B91,B32),EXACT(C91,C32),EXACT(D91,D32),EXACT(E91,E32),ISNUMBER(E91)=ISNUMBER(E32)),1,0),IF(AND(EXACT(B91,B33),EXACT(C91,C33),EXACT(D91,D33),EXACT(E91,E33),ISNUMBER(E91)=ISNUMBER(E33)),1,0),IF(AND(EXACT(B91,B34),EXACT(C91,C34),EXACT(D91,D34),EXACT(E91,E34),ISNUMBER(E91)=ISNUMBER(E34)),1,0),IF(AND(EXACT(B91,B35),EXACT(C91,C35),EXACT(D91,D35),EXACT(E91,E35),ISNUMBER(E91)=ISNUMBER(E35)),1,0),IF(AND(EXACT(B91,B36),EXACT(C91,C36),EXACT(D91,D36),EXACT(E91,E36),ISNUMBER(E91)=ISNUMBER(E36)),1,0),IF(AND(EXACT(B91,B37),EXACT(C91,C37),EXACT(D91,D37),EXACT(E91,E37),ISNUMBER(E91)=ISNUMBER(E37)),1,0),IF(AND(EXACT(B91,B38),EXACT(C91,C38),EXACT(D91,D38),EXACT(E91,E38),ISNUMBER(E91)=ISNUMBER(E38)),1,0),IF(AND(EXACT(B91,B39),EXACT(C91,C39),EXACT(D91,D39),EXACT(E91,E39),ISNUMBER(E91)=ISNUMBER(E39)),1,0),IF(AND(EXACT(B91,B40),EXACT(C91,C40),EXACT(D91,D40),EXACT(E91,E40),ISNUMBER(E91)=ISNUMBER(E40)),1,0),IF(AND(EXACT(B91,B41),EXACT(C91,C41),EXACT(D91,D41),EXACT(E91,E41),ISNUMBER(E91)=ISNUMBER(E41)),1,0),IF(AND(EXACT(B91,B42),EXACT(C91,C42),EXACT(D91,D42),EXACT(E91,E42),ISNUMBER(E91)=ISNUMBER(E42)),1,0),IF(AND(EXACT(B91,B43),EXACT(C91,C43),EXACT(D91,D43),EXACT(E91,E43),ISNUMBER(E91)=ISNUMBER(E43)),1,0),IF(AND(EXACT(B91,B44),EXACT(C91,C44),EXACT(D91,D44),EXACT(E91,E44),ISNUMBER(E91)=ISNUMBER(E44)),1,0),IF(AND(EXACT(B91,B45),EXACT(C91,C45),EXACT(D91,D45),EXACT(E91,E45),ISNUMBER(E91)=ISNUMBER(E45)),1,0),IF(AND(EXACT(B91,B46),EXACT(C91,C46),EXACT(D91,D46),EXACT(E91,E46),ISNUMBER(E91)=ISNUMBER(E46)),1,0)))</x:f>
      </x:c>
      <x:c r="M91" s="28" t="str">
        <x:f>IF(A91="","",SUM(IF(AND(EXACT(B91,B47),EXACT(C91,C47),EXACT(D91,D47),EXACT(E91,E47),ISNUMBER(E91)=ISNUMBER(E47)),1,0),IF(AND(EXACT(B91,B48),EXACT(C91,C48),EXACT(D91,D48),EXACT(E91,E48),ISNUMBER(E91)=ISNUMBER(E48)),1,0),IF(AND(EXACT(B91,B49),EXACT(C91,C49),EXACT(D91,D49),EXACT(E91,E49),ISNUMBER(E91)=ISNUMBER(E49)),1,0),IF(AND(EXACT(B91,B50),EXACT(C91,C50),EXACT(D91,D50),EXACT(E91,E50),ISNUMBER(E91)=ISNUMBER(E50)),1,0),IF(AND(EXACT(B91,B51),EXACT(C91,C51),EXACT(D91,D51),EXACT(E91,E51),ISNUMBER(E91)=ISNUMBER(E51)),1,0),IF(AND(EXACT(B91,B52),EXACT(C91,C52),EXACT(D91,D52),EXACT(E91,E52),ISNUMBER(E91)=ISNUMBER(E52)),1,0),IF(AND(EXACT(B91,B53),EXACT(C91,C53),EXACT(D91,D53),EXACT(E91,E53),ISNUMBER(E91)=ISNUMBER(E53)),1,0),IF(AND(EXACT(B91,B54),EXACT(C91,C54),EXACT(D91,D54),EXACT(E91,E54),ISNUMBER(E91)=ISNUMBER(E54)),1,0),IF(AND(EXACT(B91,B55),EXACT(C91,C55),EXACT(D91,D55),EXACT(E91,E55),ISNUMBER(E91)=ISNUMBER(E55)),1,0),IF(AND(EXACT(B91,B56),EXACT(C91,C56),EXACT(D91,D56),EXACT(E91,E56),ISNUMBER(E91)=ISNUMBER(E56)),1,0),IF(AND(EXACT(B91,B57),EXACT(C91,C57),EXACT(D91,D57),EXACT(E91,E57),ISNUMBER(E91)=ISNUMBER(E57)),1,0),IF(AND(EXACT(B91,B58),EXACT(C91,C58),EXACT(D91,D58),EXACT(E91,E58),ISNUMBER(E91)=ISNUMBER(E58)),1,0),IF(AND(EXACT(B91,B59),EXACT(C91,C59),EXACT(D91,D59),EXACT(E91,E59),ISNUMBER(E91)=ISNUMBER(E59)),1,0),IF(AND(EXACT(B91,B60),EXACT(C91,C60),EXACT(D91,D60),EXACT(E91,E60),ISNUMBER(E91)=ISNUMBER(E60)),1,0),IF(AND(EXACT(B91,B61),EXACT(C91,C61),EXACT(D91,D61),EXACT(E91,E61),ISNUMBER(E91)=ISNUMBER(E61)),1,0),IF(AND(EXACT(B91,B62),EXACT(C91,C62),EXACT(D91,D62),EXACT(E91,E62),ISNUMBER(E91)=ISNUMBER(E62)),1,0),IF(AND(EXACT(B91,B63),EXACT(C91,C63),EXACT(D91,D63),EXACT(E91,E63),ISNUMBER(E91)=ISNUMBER(E63)),1,0),IF(AND(EXACT(B91,B64),EXACT(C91,C64),EXACT(D91,D64),EXACT(E91,E64),ISNUMBER(E91)=ISNUMBER(E64)),1,0),IF(AND(EXACT(B91,B65),EXACT(C91,C65),EXACT(D91,D65),EXACT(E91,E65),ISNUMBER(E91)=ISNUMBER(E65)),1,0),IF(AND(EXACT(B91,B66),EXACT(C91,C66),EXACT(D91,D66),EXACT(E91,E66),ISNUMBER(E91)=ISNUMBER(E66)),1,0)))</x:f>
      </x:c>
      <x:c r="N91" s="28" t="str">
        <x:f>IF(A91="","",SUM(IF(AND(EXACT(B91,B67),EXACT(C91,C67),EXACT(D91,D67),EXACT(E91,E67),ISNUMBER(E91)=ISNUMBER(E67)),1,0),IF(AND(EXACT(B91,B68),EXACT(C91,C68),EXACT(D91,D68),EXACT(E91,E68),ISNUMBER(E91)=ISNUMBER(E68)),1,0),IF(AND(EXACT(B91,B69),EXACT(C91,C69),EXACT(D91,D69),EXACT(E91,E69),ISNUMBER(E91)=ISNUMBER(E69)),1,0),IF(AND(EXACT(B91,B70),EXACT(C91,C70),EXACT(D91,D70),EXACT(E91,E70),ISNUMBER(E91)=ISNUMBER(E70)),1,0),IF(AND(EXACT(B91,B71),EXACT(C91,C71),EXACT(D91,D71),EXACT(E91,E71),ISNUMBER(E91)=ISNUMBER(E71)),1,0),IF(AND(EXACT(B91,B72),EXACT(C91,C72),EXACT(D91,D72),EXACT(E91,E72),ISNUMBER(E91)=ISNUMBER(E72)),1,0),IF(AND(EXACT(B91,B73),EXACT(C91,C73),EXACT(D91,D73),EXACT(E91,E73),ISNUMBER(E91)=ISNUMBER(E73)),1,0),IF(AND(EXACT(B91,B74),EXACT(C91,C74),EXACT(D91,D74),EXACT(E91,E74),ISNUMBER(E91)=ISNUMBER(E74)),1,0),IF(AND(EXACT(B91,B75),EXACT(C91,C75),EXACT(D91,D75),EXACT(E91,E75),ISNUMBER(E91)=ISNUMBER(E75)),1,0),IF(AND(EXACT(B91,B76),EXACT(C91,C76),EXACT(D91,D76),EXACT(E91,E76),ISNUMBER(E91)=ISNUMBER(E76)),1,0),IF(AND(EXACT(B91,B77),EXACT(C91,C77),EXACT(D91,D77),EXACT(E91,E77),ISNUMBER(E91)=ISNUMBER(E77)),1,0),IF(AND(EXACT(B91,B78),EXACT(C91,C78),EXACT(D91,D78),EXACT(E91,E78),ISNUMBER(E91)=ISNUMBER(E78)),1,0),IF(AND(EXACT(B91,B79),EXACT(C91,C79),EXACT(D91,D79),EXACT(E91,E79),ISNUMBER(E91)=ISNUMBER(E79)),1,0),IF(AND(EXACT(B91,B80),EXACT(C91,C80),EXACT(D91,D80),EXACT(E91,E80),ISNUMBER(E91)=ISNUMBER(E80)),1,0),IF(AND(EXACT(B91,B81),EXACT(C91,C81),EXACT(D91,D81),EXACT(E91,E81),ISNUMBER(E91)=ISNUMBER(E81)),1,0),IF(AND(EXACT(B91,B82),EXACT(C91,C82),EXACT(D91,D82),EXACT(E91,E82),ISNUMBER(E91)=ISNUMBER(E82)),1,0),IF(AND(EXACT(B91,B83),EXACT(C91,C83),EXACT(D91,D83),EXACT(E91,E83),ISNUMBER(E91)=ISNUMBER(E83)),1,0),IF(AND(EXACT(B91,B84),EXACT(C91,C84),EXACT(D91,D84),EXACT(E91,E84),ISNUMBER(E91)=ISNUMBER(E84)),1,0),IF(AND(EXACT(B91,B85),EXACT(C91,C85),EXACT(D91,D85),EXACT(E91,E85),ISNUMBER(E91)=ISNUMBER(E85)),1,0),IF(AND(EXACT(B91,B86),EXACT(C91,C86),EXACT(D91,D86),EXACT(E91,E86),ISNUMBER(E91)=ISNUMBER(E86)),1,0)))</x:f>
      </x:c>
      <x:c r="O91" s="28" t="str">
        <x:f>IF(A91="","",SUM(IF(AND(EXACT(B91,B87),EXACT(C91,C87),EXACT(D91,D87),EXACT(E91,E87),ISNUMBER(E91)=ISNUMBER(E87)),1,0),IF(AND(EXACT(B91,B88),EXACT(C91,C88),EXACT(D91,D88),EXACT(E91,E88),ISNUMBER(E91)=ISNUMBER(E88)),1,0),IF(AND(EXACT(B91,B89),EXACT(C91,C89),EXACT(D91,D89),EXACT(E91,E89),ISNUMBER(E91)=ISNUMBER(E89)),1,0),IF(AND(EXACT(B91,B90),EXACT(C91,C90),EXACT(D91,D90),EXACT(E91,E90),ISNUMBER(E91)=ISNUMBER(E90)),1,0),IF(AND(EXACT(B91,B91),EXACT(C91,C91),EXACT(D91,D91),EXACT(E91,E91),ISNUMBER(E91)=ISNUMBER(E91)),1,0)))</x:f>
      </x:c>
      <x:c r="P91" s="28" t="str">
        <x:f>IF(A91="","",0)</x:f>
      </x:c>
      <x:c r="Q91" s="28" t="str">
        <x:f>IF(A91="","",0)</x:f>
      </x:c>
      <x:c r="R91" s="28" t="str">
        <x:f>IF(A91="","",0)</x:f>
      </x:c>
      <x:c r="S91" s="28" t="str">
        <x:f>IF(A91="","",0)</x:f>
      </x:c>
      <x:c r="T91" s="28" t="str">
        <x:f>IF(A91="","",0)</x:f>
      </x:c>
    </x:row>
    <x:row r="92" ht="22" customHeight="1">
      <x:c r="A92" s="2" t="str">
        <x:f>IF(COUNTA('Input'!A92:D92)=0,"",ROW()-6)</x:f>
      </x:c>
      <x:c r="B92" s="2" t="str">
        <x:f>IF(ISBLANK('Input'!A92),"",'Input'!A92)</x:f>
      </x:c>
      <x:c r="C92" s="2" t="str">
        <x:f>IF(ISBLANK('Input'!B92),"",'Input'!B92)</x:f>
      </x:c>
      <x:c r="D92" s="2" t="str">
        <x:f>IF(ISBLANK('Input'!C92),"",'Input'!C92)</x:f>
      </x:c>
      <x:c r="E92" s="21" t="str">
        <x:f>IF(ISBLANK('Input'!D92),"",'Input'!D92)</x:f>
      </x:c>
      <x:c r="F92" s="2" t="str">
        <x:f>IF(A92="","",SUM(K92:T92))</x:f>
      </x:c>
      <x:c r="G92" s="2" t="str">
        <x:f>IF(A92="","",IF(F92&gt;1,"Exact duplicate",IF(B92="","Missing job ID",IF(C92="","Missing customer",IF(NOT(OR(EXACT(D92,"completed"),EXACT(D92,"cancelled"))),"Missing or invalid status",IF(NOT(ISNUMBER(E92)),"Missing or invalid amount",IF(E92&lt;0,"Missing or invalid amount","")))))))</x:f>
      </x:c>
      <x:c r="H92" s="2" t="str">
        <x:f>IF(A92="","",IF(F92&gt;1,"Duplicate",IF(G92&lt;&gt;"","Exception",IF(EXACT(D92,"completed"),"Completed","Cancelled"))))</x:f>
      </x:c>
      <x:c r="I92" s="21" t="str">
        <x:f>IF(A92="","",IF(H92="Completed",E92,0))</x:f>
      </x:c>
      <x:c r="K92" s="28" t="str">
        <x:f>IF(A92="","",SUM(IF(AND(EXACT(B92,B7),EXACT(C92,C7),EXACT(D92,D7),EXACT(E92,E7),ISNUMBER(E92)=ISNUMBER(E7)),1,0),IF(AND(EXACT(B92,B8),EXACT(C92,C8),EXACT(D92,D8),EXACT(E92,E8),ISNUMBER(E92)=ISNUMBER(E8)),1,0),IF(AND(EXACT(B92,B9),EXACT(C92,C9),EXACT(D92,D9),EXACT(E92,E9),ISNUMBER(E92)=ISNUMBER(E9)),1,0),IF(AND(EXACT(B92,B10),EXACT(C92,C10),EXACT(D92,D10),EXACT(E92,E10),ISNUMBER(E92)=ISNUMBER(E10)),1,0),IF(AND(EXACT(B92,B11),EXACT(C92,C11),EXACT(D92,D11),EXACT(E92,E11),ISNUMBER(E92)=ISNUMBER(E11)),1,0),IF(AND(EXACT(B92,B12),EXACT(C92,C12),EXACT(D92,D12),EXACT(E92,E12),ISNUMBER(E92)=ISNUMBER(E12)),1,0),IF(AND(EXACT(B92,B13),EXACT(C92,C13),EXACT(D92,D13),EXACT(E92,E13),ISNUMBER(E92)=ISNUMBER(E13)),1,0),IF(AND(EXACT(B92,B14),EXACT(C92,C14),EXACT(D92,D14),EXACT(E92,E14),ISNUMBER(E92)=ISNUMBER(E14)),1,0),IF(AND(EXACT(B92,B15),EXACT(C92,C15),EXACT(D92,D15),EXACT(E92,E15),ISNUMBER(E92)=ISNUMBER(E15)),1,0),IF(AND(EXACT(B92,B16),EXACT(C92,C16),EXACT(D92,D16),EXACT(E92,E16),ISNUMBER(E92)=ISNUMBER(E16)),1,0),IF(AND(EXACT(B92,B17),EXACT(C92,C17),EXACT(D92,D17),EXACT(E92,E17),ISNUMBER(E92)=ISNUMBER(E17)),1,0),IF(AND(EXACT(B92,B18),EXACT(C92,C18),EXACT(D92,D18),EXACT(E92,E18),ISNUMBER(E92)=ISNUMBER(E18)),1,0),IF(AND(EXACT(B92,B19),EXACT(C92,C19),EXACT(D92,D19),EXACT(E92,E19),ISNUMBER(E92)=ISNUMBER(E19)),1,0),IF(AND(EXACT(B92,B20),EXACT(C92,C20),EXACT(D92,D20),EXACT(E92,E20),ISNUMBER(E92)=ISNUMBER(E20)),1,0),IF(AND(EXACT(B92,B21),EXACT(C92,C21),EXACT(D92,D21),EXACT(E92,E21),ISNUMBER(E92)=ISNUMBER(E21)),1,0),IF(AND(EXACT(B92,B22),EXACT(C92,C22),EXACT(D92,D22),EXACT(E92,E22),ISNUMBER(E92)=ISNUMBER(E22)),1,0),IF(AND(EXACT(B92,B23),EXACT(C92,C23),EXACT(D92,D23),EXACT(E92,E23),ISNUMBER(E92)=ISNUMBER(E23)),1,0),IF(AND(EXACT(B92,B24),EXACT(C92,C24),EXACT(D92,D24),EXACT(E92,E24),ISNUMBER(E92)=ISNUMBER(E24)),1,0),IF(AND(EXACT(B92,B25),EXACT(C92,C25),EXACT(D92,D25),EXACT(E92,E25),ISNUMBER(E92)=ISNUMBER(E25)),1,0),IF(AND(EXACT(B92,B26),EXACT(C92,C26),EXACT(D92,D26),EXACT(E92,E26),ISNUMBER(E92)=ISNUMBER(E26)),1,0)))</x:f>
      </x:c>
      <x:c r="L92" s="28" t="str">
        <x:f>IF(A92="","",SUM(IF(AND(EXACT(B92,B27),EXACT(C92,C27),EXACT(D92,D27),EXACT(E92,E27),ISNUMBER(E92)=ISNUMBER(E27)),1,0),IF(AND(EXACT(B92,B28),EXACT(C92,C28),EXACT(D92,D28),EXACT(E92,E28),ISNUMBER(E92)=ISNUMBER(E28)),1,0),IF(AND(EXACT(B92,B29),EXACT(C92,C29),EXACT(D92,D29),EXACT(E92,E29),ISNUMBER(E92)=ISNUMBER(E29)),1,0),IF(AND(EXACT(B92,B30),EXACT(C92,C30),EXACT(D92,D30),EXACT(E92,E30),ISNUMBER(E92)=ISNUMBER(E30)),1,0),IF(AND(EXACT(B92,B31),EXACT(C92,C31),EXACT(D92,D31),EXACT(E92,E31),ISNUMBER(E92)=ISNUMBER(E31)),1,0),IF(AND(EXACT(B92,B32),EXACT(C92,C32),EXACT(D92,D32),EXACT(E92,E32),ISNUMBER(E92)=ISNUMBER(E32)),1,0),IF(AND(EXACT(B92,B33),EXACT(C92,C33),EXACT(D92,D33),EXACT(E92,E33),ISNUMBER(E92)=ISNUMBER(E33)),1,0),IF(AND(EXACT(B92,B34),EXACT(C92,C34),EXACT(D92,D34),EXACT(E92,E34),ISNUMBER(E92)=ISNUMBER(E34)),1,0),IF(AND(EXACT(B92,B35),EXACT(C92,C35),EXACT(D92,D35),EXACT(E92,E35),ISNUMBER(E92)=ISNUMBER(E35)),1,0),IF(AND(EXACT(B92,B36),EXACT(C92,C36),EXACT(D92,D36),EXACT(E92,E36),ISNUMBER(E92)=ISNUMBER(E36)),1,0),IF(AND(EXACT(B92,B37),EXACT(C92,C37),EXACT(D92,D37),EXACT(E92,E37),ISNUMBER(E92)=ISNUMBER(E37)),1,0),IF(AND(EXACT(B92,B38),EXACT(C92,C38),EXACT(D92,D38),EXACT(E92,E38),ISNUMBER(E92)=ISNUMBER(E38)),1,0),IF(AND(EXACT(B92,B39),EXACT(C92,C39),EXACT(D92,D39),EXACT(E92,E39),ISNUMBER(E92)=ISNUMBER(E39)),1,0),IF(AND(EXACT(B92,B40),EXACT(C92,C40),EXACT(D92,D40),EXACT(E92,E40),ISNUMBER(E92)=ISNUMBER(E40)),1,0),IF(AND(EXACT(B92,B41),EXACT(C92,C41),EXACT(D92,D41),EXACT(E92,E41),ISNUMBER(E92)=ISNUMBER(E41)),1,0),IF(AND(EXACT(B92,B42),EXACT(C92,C42),EXACT(D92,D42),EXACT(E92,E42),ISNUMBER(E92)=ISNUMBER(E42)),1,0),IF(AND(EXACT(B92,B43),EXACT(C92,C43),EXACT(D92,D43),EXACT(E92,E43),ISNUMBER(E92)=ISNUMBER(E43)),1,0),IF(AND(EXACT(B92,B44),EXACT(C92,C44),EXACT(D92,D44),EXACT(E92,E44),ISNUMBER(E92)=ISNUMBER(E44)),1,0),IF(AND(EXACT(B92,B45),EXACT(C92,C45),EXACT(D92,D45),EXACT(E92,E45),ISNUMBER(E92)=ISNUMBER(E45)),1,0),IF(AND(EXACT(B92,B46),EXACT(C92,C46),EXACT(D92,D46),EXACT(E92,E46),ISNUMBER(E92)=ISNUMBER(E46)),1,0)))</x:f>
      </x:c>
      <x:c r="M92" s="28" t="str">
        <x:f>IF(A92="","",SUM(IF(AND(EXACT(B92,B47),EXACT(C92,C47),EXACT(D92,D47),EXACT(E92,E47),ISNUMBER(E92)=ISNUMBER(E47)),1,0),IF(AND(EXACT(B92,B48),EXACT(C92,C48),EXACT(D92,D48),EXACT(E92,E48),ISNUMBER(E92)=ISNUMBER(E48)),1,0),IF(AND(EXACT(B92,B49),EXACT(C92,C49),EXACT(D92,D49),EXACT(E92,E49),ISNUMBER(E92)=ISNUMBER(E49)),1,0),IF(AND(EXACT(B92,B50),EXACT(C92,C50),EXACT(D92,D50),EXACT(E92,E50),ISNUMBER(E92)=ISNUMBER(E50)),1,0),IF(AND(EXACT(B92,B51),EXACT(C92,C51),EXACT(D92,D51),EXACT(E92,E51),ISNUMBER(E92)=ISNUMBER(E51)),1,0),IF(AND(EXACT(B92,B52),EXACT(C92,C52),EXACT(D92,D52),EXACT(E92,E52),ISNUMBER(E92)=ISNUMBER(E52)),1,0),IF(AND(EXACT(B92,B53),EXACT(C92,C53),EXACT(D92,D53),EXACT(E92,E53),ISNUMBER(E92)=ISNUMBER(E53)),1,0),IF(AND(EXACT(B92,B54),EXACT(C92,C54),EXACT(D92,D54),EXACT(E92,E54),ISNUMBER(E92)=ISNUMBER(E54)),1,0),IF(AND(EXACT(B92,B55),EXACT(C92,C55),EXACT(D92,D55),EXACT(E92,E55),ISNUMBER(E92)=ISNUMBER(E55)),1,0),IF(AND(EXACT(B92,B56),EXACT(C92,C56),EXACT(D92,D56),EXACT(E92,E56),ISNUMBER(E92)=ISNUMBER(E56)),1,0),IF(AND(EXACT(B92,B57),EXACT(C92,C57),EXACT(D92,D57),EXACT(E92,E57),ISNUMBER(E92)=ISNUMBER(E57)),1,0),IF(AND(EXACT(B92,B58),EXACT(C92,C58),EXACT(D92,D58),EXACT(E92,E58),ISNUMBER(E92)=ISNUMBER(E58)),1,0),IF(AND(EXACT(B92,B59),EXACT(C92,C59),EXACT(D92,D59),EXACT(E92,E59),ISNUMBER(E92)=ISNUMBER(E59)),1,0),IF(AND(EXACT(B92,B60),EXACT(C92,C60),EXACT(D92,D60),EXACT(E92,E60),ISNUMBER(E92)=ISNUMBER(E60)),1,0),IF(AND(EXACT(B92,B61),EXACT(C92,C61),EXACT(D92,D61),EXACT(E92,E61),ISNUMBER(E92)=ISNUMBER(E61)),1,0),IF(AND(EXACT(B92,B62),EXACT(C92,C62),EXACT(D92,D62),EXACT(E92,E62),ISNUMBER(E92)=ISNUMBER(E62)),1,0),IF(AND(EXACT(B92,B63),EXACT(C92,C63),EXACT(D92,D63),EXACT(E92,E63),ISNUMBER(E92)=ISNUMBER(E63)),1,0),IF(AND(EXACT(B92,B64),EXACT(C92,C64),EXACT(D92,D64),EXACT(E92,E64),ISNUMBER(E92)=ISNUMBER(E64)),1,0),IF(AND(EXACT(B92,B65),EXACT(C92,C65),EXACT(D92,D65),EXACT(E92,E65),ISNUMBER(E92)=ISNUMBER(E65)),1,0),IF(AND(EXACT(B92,B66),EXACT(C92,C66),EXACT(D92,D66),EXACT(E92,E66),ISNUMBER(E92)=ISNUMBER(E66)),1,0)))</x:f>
      </x:c>
      <x:c r="N92" s="28" t="str">
        <x:f>IF(A92="","",SUM(IF(AND(EXACT(B92,B67),EXACT(C92,C67),EXACT(D92,D67),EXACT(E92,E67),ISNUMBER(E92)=ISNUMBER(E67)),1,0),IF(AND(EXACT(B92,B68),EXACT(C92,C68),EXACT(D92,D68),EXACT(E92,E68),ISNUMBER(E92)=ISNUMBER(E68)),1,0),IF(AND(EXACT(B92,B69),EXACT(C92,C69),EXACT(D92,D69),EXACT(E92,E69),ISNUMBER(E92)=ISNUMBER(E69)),1,0),IF(AND(EXACT(B92,B70),EXACT(C92,C70),EXACT(D92,D70),EXACT(E92,E70),ISNUMBER(E92)=ISNUMBER(E70)),1,0),IF(AND(EXACT(B92,B71),EXACT(C92,C71),EXACT(D92,D71),EXACT(E92,E71),ISNUMBER(E92)=ISNUMBER(E71)),1,0),IF(AND(EXACT(B92,B72),EXACT(C92,C72),EXACT(D92,D72),EXACT(E92,E72),ISNUMBER(E92)=ISNUMBER(E72)),1,0),IF(AND(EXACT(B92,B73),EXACT(C92,C73),EXACT(D92,D73),EXACT(E92,E73),ISNUMBER(E92)=ISNUMBER(E73)),1,0),IF(AND(EXACT(B92,B74),EXACT(C92,C74),EXACT(D92,D74),EXACT(E92,E74),ISNUMBER(E92)=ISNUMBER(E74)),1,0),IF(AND(EXACT(B92,B75),EXACT(C92,C75),EXACT(D92,D75),EXACT(E92,E75),ISNUMBER(E92)=ISNUMBER(E75)),1,0),IF(AND(EXACT(B92,B76),EXACT(C92,C76),EXACT(D92,D76),EXACT(E92,E76),ISNUMBER(E92)=ISNUMBER(E76)),1,0),IF(AND(EXACT(B92,B77),EXACT(C92,C77),EXACT(D92,D77),EXACT(E92,E77),ISNUMBER(E92)=ISNUMBER(E77)),1,0),IF(AND(EXACT(B92,B78),EXACT(C92,C78),EXACT(D92,D78),EXACT(E92,E78),ISNUMBER(E92)=ISNUMBER(E78)),1,0),IF(AND(EXACT(B92,B79),EXACT(C92,C79),EXACT(D92,D79),EXACT(E92,E79),ISNUMBER(E92)=ISNUMBER(E79)),1,0),IF(AND(EXACT(B92,B80),EXACT(C92,C80),EXACT(D92,D80),EXACT(E92,E80),ISNUMBER(E92)=ISNUMBER(E80)),1,0),IF(AND(EXACT(B92,B81),EXACT(C92,C81),EXACT(D92,D81),EXACT(E92,E81),ISNUMBER(E92)=ISNUMBER(E81)),1,0),IF(AND(EXACT(B92,B82),EXACT(C92,C82),EXACT(D92,D82),EXACT(E92,E82),ISNUMBER(E92)=ISNUMBER(E82)),1,0),IF(AND(EXACT(B92,B83),EXACT(C92,C83),EXACT(D92,D83),EXACT(E92,E83),ISNUMBER(E92)=ISNUMBER(E83)),1,0),IF(AND(EXACT(B92,B84),EXACT(C92,C84),EXACT(D92,D84),EXACT(E92,E84),ISNUMBER(E92)=ISNUMBER(E84)),1,0),IF(AND(EXACT(B92,B85),EXACT(C92,C85),EXACT(D92,D85),EXACT(E92,E85),ISNUMBER(E92)=ISNUMBER(E85)),1,0),IF(AND(EXACT(B92,B86),EXACT(C92,C86),EXACT(D92,D86),EXACT(E92,E86),ISNUMBER(E92)=ISNUMBER(E86)),1,0)))</x:f>
      </x:c>
      <x:c r="O92" s="28" t="str">
        <x:f>IF(A92="","",SUM(IF(AND(EXACT(B92,B87),EXACT(C92,C87),EXACT(D92,D87),EXACT(E92,E87),ISNUMBER(E92)=ISNUMBER(E87)),1,0),IF(AND(EXACT(B92,B88),EXACT(C92,C88),EXACT(D92,D88),EXACT(E92,E88),ISNUMBER(E92)=ISNUMBER(E88)),1,0),IF(AND(EXACT(B92,B89),EXACT(C92,C89),EXACT(D92,D89),EXACT(E92,E89),ISNUMBER(E92)=ISNUMBER(E89)),1,0),IF(AND(EXACT(B92,B90),EXACT(C92,C90),EXACT(D92,D90),EXACT(E92,E90),ISNUMBER(E92)=ISNUMBER(E90)),1,0),IF(AND(EXACT(B92,B91),EXACT(C92,C91),EXACT(D92,D91),EXACT(E92,E91),ISNUMBER(E92)=ISNUMBER(E91)),1,0),IF(AND(EXACT(B92,B92),EXACT(C92,C92),EXACT(D92,D92),EXACT(E92,E92),ISNUMBER(E92)=ISNUMBER(E92)),1,0)))</x:f>
      </x:c>
      <x:c r="P92" s="28" t="str">
        <x:f>IF(A92="","",0)</x:f>
      </x:c>
      <x:c r="Q92" s="28" t="str">
        <x:f>IF(A92="","",0)</x:f>
      </x:c>
      <x:c r="R92" s="28" t="str">
        <x:f>IF(A92="","",0)</x:f>
      </x:c>
      <x:c r="S92" s="28" t="str">
        <x:f>IF(A92="","",0)</x:f>
      </x:c>
      <x:c r="T92" s="28" t="str">
        <x:f>IF(A92="","",0)</x:f>
      </x:c>
    </x:row>
    <x:row r="93" ht="22" customHeight="1">
      <x:c r="A93" s="2" t="str">
        <x:f>IF(COUNTA('Input'!A93:D93)=0,"",ROW()-6)</x:f>
      </x:c>
      <x:c r="B93" s="2" t="str">
        <x:f>IF(ISBLANK('Input'!A93),"",'Input'!A93)</x:f>
      </x:c>
      <x:c r="C93" s="2" t="str">
        <x:f>IF(ISBLANK('Input'!B93),"",'Input'!B93)</x:f>
      </x:c>
      <x:c r="D93" s="2" t="str">
        <x:f>IF(ISBLANK('Input'!C93),"",'Input'!C93)</x:f>
      </x:c>
      <x:c r="E93" s="21" t="str">
        <x:f>IF(ISBLANK('Input'!D93),"",'Input'!D93)</x:f>
      </x:c>
      <x:c r="F93" s="2" t="str">
        <x:f>IF(A93="","",SUM(K93:T93))</x:f>
      </x:c>
      <x:c r="G93" s="2" t="str">
        <x:f>IF(A93="","",IF(F93&gt;1,"Exact duplicate",IF(B93="","Missing job ID",IF(C93="","Missing customer",IF(NOT(OR(EXACT(D93,"completed"),EXACT(D93,"cancelled"))),"Missing or invalid status",IF(NOT(ISNUMBER(E93)),"Missing or invalid amount",IF(E93&lt;0,"Missing or invalid amount","")))))))</x:f>
      </x:c>
      <x:c r="H93" s="2" t="str">
        <x:f>IF(A93="","",IF(F93&gt;1,"Duplicate",IF(G93&lt;&gt;"","Exception",IF(EXACT(D93,"completed"),"Completed","Cancelled"))))</x:f>
      </x:c>
      <x:c r="I93" s="21" t="str">
        <x:f>IF(A93="","",IF(H93="Completed",E93,0))</x:f>
      </x:c>
      <x:c r="K93" s="28" t="str">
        <x:f>IF(A93="","",SUM(IF(AND(EXACT(B93,B7),EXACT(C93,C7),EXACT(D93,D7),EXACT(E93,E7),ISNUMBER(E93)=ISNUMBER(E7)),1,0),IF(AND(EXACT(B93,B8),EXACT(C93,C8),EXACT(D93,D8),EXACT(E93,E8),ISNUMBER(E93)=ISNUMBER(E8)),1,0),IF(AND(EXACT(B93,B9),EXACT(C93,C9),EXACT(D93,D9),EXACT(E93,E9),ISNUMBER(E93)=ISNUMBER(E9)),1,0),IF(AND(EXACT(B93,B10),EXACT(C93,C10),EXACT(D93,D10),EXACT(E93,E10),ISNUMBER(E93)=ISNUMBER(E10)),1,0),IF(AND(EXACT(B93,B11),EXACT(C93,C11),EXACT(D93,D11),EXACT(E93,E11),ISNUMBER(E93)=ISNUMBER(E11)),1,0),IF(AND(EXACT(B93,B12),EXACT(C93,C12),EXACT(D93,D12),EXACT(E93,E12),ISNUMBER(E93)=ISNUMBER(E12)),1,0),IF(AND(EXACT(B93,B13),EXACT(C93,C13),EXACT(D93,D13),EXACT(E93,E13),ISNUMBER(E93)=ISNUMBER(E13)),1,0),IF(AND(EXACT(B93,B14),EXACT(C93,C14),EXACT(D93,D14),EXACT(E93,E14),ISNUMBER(E93)=ISNUMBER(E14)),1,0),IF(AND(EXACT(B93,B15),EXACT(C93,C15),EXACT(D93,D15),EXACT(E93,E15),ISNUMBER(E93)=ISNUMBER(E15)),1,0),IF(AND(EXACT(B93,B16),EXACT(C93,C16),EXACT(D93,D16),EXACT(E93,E16),ISNUMBER(E93)=ISNUMBER(E16)),1,0),IF(AND(EXACT(B93,B17),EXACT(C93,C17),EXACT(D93,D17),EXACT(E93,E17),ISNUMBER(E93)=ISNUMBER(E17)),1,0),IF(AND(EXACT(B93,B18),EXACT(C93,C18),EXACT(D93,D18),EXACT(E93,E18),ISNUMBER(E93)=ISNUMBER(E18)),1,0),IF(AND(EXACT(B93,B19),EXACT(C93,C19),EXACT(D93,D19),EXACT(E93,E19),ISNUMBER(E93)=ISNUMBER(E19)),1,0),IF(AND(EXACT(B93,B20),EXACT(C93,C20),EXACT(D93,D20),EXACT(E93,E20),ISNUMBER(E93)=ISNUMBER(E20)),1,0),IF(AND(EXACT(B93,B21),EXACT(C93,C21),EXACT(D93,D21),EXACT(E93,E21),ISNUMBER(E93)=ISNUMBER(E21)),1,0),IF(AND(EXACT(B93,B22),EXACT(C93,C22),EXACT(D93,D22),EXACT(E93,E22),ISNUMBER(E93)=ISNUMBER(E22)),1,0),IF(AND(EXACT(B93,B23),EXACT(C93,C23),EXACT(D93,D23),EXACT(E93,E23),ISNUMBER(E93)=ISNUMBER(E23)),1,0),IF(AND(EXACT(B93,B24),EXACT(C93,C24),EXACT(D93,D24),EXACT(E93,E24),ISNUMBER(E93)=ISNUMBER(E24)),1,0),IF(AND(EXACT(B93,B25),EXACT(C93,C25),EXACT(D93,D25),EXACT(E93,E25),ISNUMBER(E93)=ISNUMBER(E25)),1,0),IF(AND(EXACT(B93,B26),EXACT(C93,C26),EXACT(D93,D26),EXACT(E93,E26),ISNUMBER(E93)=ISNUMBER(E26)),1,0)))</x:f>
      </x:c>
      <x:c r="L93" s="28" t="str">
        <x:f>IF(A93="","",SUM(IF(AND(EXACT(B93,B27),EXACT(C93,C27),EXACT(D93,D27),EXACT(E93,E27),ISNUMBER(E93)=ISNUMBER(E27)),1,0),IF(AND(EXACT(B93,B28),EXACT(C93,C28),EXACT(D93,D28),EXACT(E93,E28),ISNUMBER(E93)=ISNUMBER(E28)),1,0),IF(AND(EXACT(B93,B29),EXACT(C93,C29),EXACT(D93,D29),EXACT(E93,E29),ISNUMBER(E93)=ISNUMBER(E29)),1,0),IF(AND(EXACT(B93,B30),EXACT(C93,C30),EXACT(D93,D30),EXACT(E93,E30),ISNUMBER(E93)=ISNUMBER(E30)),1,0),IF(AND(EXACT(B93,B31),EXACT(C93,C31),EXACT(D93,D31),EXACT(E93,E31),ISNUMBER(E93)=ISNUMBER(E31)),1,0),IF(AND(EXACT(B93,B32),EXACT(C93,C32),EXACT(D93,D32),EXACT(E93,E32),ISNUMBER(E93)=ISNUMBER(E32)),1,0),IF(AND(EXACT(B93,B33),EXACT(C93,C33),EXACT(D93,D33),EXACT(E93,E33),ISNUMBER(E93)=ISNUMBER(E33)),1,0),IF(AND(EXACT(B93,B34),EXACT(C93,C34),EXACT(D93,D34),EXACT(E93,E34),ISNUMBER(E93)=ISNUMBER(E34)),1,0),IF(AND(EXACT(B93,B35),EXACT(C93,C35),EXACT(D93,D35),EXACT(E93,E35),ISNUMBER(E93)=ISNUMBER(E35)),1,0),IF(AND(EXACT(B93,B36),EXACT(C93,C36),EXACT(D93,D36),EXACT(E93,E36),ISNUMBER(E93)=ISNUMBER(E36)),1,0),IF(AND(EXACT(B93,B37),EXACT(C93,C37),EXACT(D93,D37),EXACT(E93,E37),ISNUMBER(E93)=ISNUMBER(E37)),1,0),IF(AND(EXACT(B93,B38),EXACT(C93,C38),EXACT(D93,D38),EXACT(E93,E38),ISNUMBER(E93)=ISNUMBER(E38)),1,0),IF(AND(EXACT(B93,B39),EXACT(C93,C39),EXACT(D93,D39),EXACT(E93,E39),ISNUMBER(E93)=ISNUMBER(E39)),1,0),IF(AND(EXACT(B93,B40),EXACT(C93,C40),EXACT(D93,D40),EXACT(E93,E40),ISNUMBER(E93)=ISNUMBER(E40)),1,0),IF(AND(EXACT(B93,B41),EXACT(C93,C41),EXACT(D93,D41),EXACT(E93,E41),ISNUMBER(E93)=ISNUMBER(E41)),1,0),IF(AND(EXACT(B93,B42),EXACT(C93,C42),EXACT(D93,D42),EXACT(E93,E42),ISNUMBER(E93)=ISNUMBER(E42)),1,0),IF(AND(EXACT(B93,B43),EXACT(C93,C43),EXACT(D93,D43),EXACT(E93,E43),ISNUMBER(E93)=ISNUMBER(E43)),1,0),IF(AND(EXACT(B93,B44),EXACT(C93,C44),EXACT(D93,D44),EXACT(E93,E44),ISNUMBER(E93)=ISNUMBER(E44)),1,0),IF(AND(EXACT(B93,B45),EXACT(C93,C45),EXACT(D93,D45),EXACT(E93,E45),ISNUMBER(E93)=ISNUMBER(E45)),1,0),IF(AND(EXACT(B93,B46),EXACT(C93,C46),EXACT(D93,D46),EXACT(E93,E46),ISNUMBER(E93)=ISNUMBER(E46)),1,0)))</x:f>
      </x:c>
      <x:c r="M93" s="28" t="str">
        <x:f>IF(A93="","",SUM(IF(AND(EXACT(B93,B47),EXACT(C93,C47),EXACT(D93,D47),EXACT(E93,E47),ISNUMBER(E93)=ISNUMBER(E47)),1,0),IF(AND(EXACT(B93,B48),EXACT(C93,C48),EXACT(D93,D48),EXACT(E93,E48),ISNUMBER(E93)=ISNUMBER(E48)),1,0),IF(AND(EXACT(B93,B49),EXACT(C93,C49),EXACT(D93,D49),EXACT(E93,E49),ISNUMBER(E93)=ISNUMBER(E49)),1,0),IF(AND(EXACT(B93,B50),EXACT(C93,C50),EXACT(D93,D50),EXACT(E93,E50),ISNUMBER(E93)=ISNUMBER(E50)),1,0),IF(AND(EXACT(B93,B51),EXACT(C93,C51),EXACT(D93,D51),EXACT(E93,E51),ISNUMBER(E93)=ISNUMBER(E51)),1,0),IF(AND(EXACT(B93,B52),EXACT(C93,C52),EXACT(D93,D52),EXACT(E93,E52),ISNUMBER(E93)=ISNUMBER(E52)),1,0),IF(AND(EXACT(B93,B53),EXACT(C93,C53),EXACT(D93,D53),EXACT(E93,E53),ISNUMBER(E93)=ISNUMBER(E53)),1,0),IF(AND(EXACT(B93,B54),EXACT(C93,C54),EXACT(D93,D54),EXACT(E93,E54),ISNUMBER(E93)=ISNUMBER(E54)),1,0),IF(AND(EXACT(B93,B55),EXACT(C93,C55),EXACT(D93,D55),EXACT(E93,E55),ISNUMBER(E93)=ISNUMBER(E55)),1,0),IF(AND(EXACT(B93,B56),EXACT(C93,C56),EXACT(D93,D56),EXACT(E93,E56),ISNUMBER(E93)=ISNUMBER(E56)),1,0),IF(AND(EXACT(B93,B57),EXACT(C93,C57),EXACT(D93,D57),EXACT(E93,E57),ISNUMBER(E93)=ISNUMBER(E57)),1,0),IF(AND(EXACT(B93,B58),EXACT(C93,C58),EXACT(D93,D58),EXACT(E93,E58),ISNUMBER(E93)=ISNUMBER(E58)),1,0),IF(AND(EXACT(B93,B59),EXACT(C93,C59),EXACT(D93,D59),EXACT(E93,E59),ISNUMBER(E93)=ISNUMBER(E59)),1,0),IF(AND(EXACT(B93,B60),EXACT(C93,C60),EXACT(D93,D60),EXACT(E93,E60),ISNUMBER(E93)=ISNUMBER(E60)),1,0),IF(AND(EXACT(B93,B61),EXACT(C93,C61),EXACT(D93,D61),EXACT(E93,E61),ISNUMBER(E93)=ISNUMBER(E61)),1,0),IF(AND(EXACT(B93,B62),EXACT(C93,C62),EXACT(D93,D62),EXACT(E93,E62),ISNUMBER(E93)=ISNUMBER(E62)),1,0),IF(AND(EXACT(B93,B63),EXACT(C93,C63),EXACT(D93,D63),EXACT(E93,E63),ISNUMBER(E93)=ISNUMBER(E63)),1,0),IF(AND(EXACT(B93,B64),EXACT(C93,C64),EXACT(D93,D64),EXACT(E93,E64),ISNUMBER(E93)=ISNUMBER(E64)),1,0),IF(AND(EXACT(B93,B65),EXACT(C93,C65),EXACT(D93,D65),EXACT(E93,E65),ISNUMBER(E93)=ISNUMBER(E65)),1,0),IF(AND(EXACT(B93,B66),EXACT(C93,C66),EXACT(D93,D66),EXACT(E93,E66),ISNUMBER(E93)=ISNUMBER(E66)),1,0)))</x:f>
      </x:c>
      <x:c r="N93" s="28" t="str">
        <x:f>IF(A93="","",SUM(IF(AND(EXACT(B93,B67),EXACT(C93,C67),EXACT(D93,D67),EXACT(E93,E67),ISNUMBER(E93)=ISNUMBER(E67)),1,0),IF(AND(EXACT(B93,B68),EXACT(C93,C68),EXACT(D93,D68),EXACT(E93,E68),ISNUMBER(E93)=ISNUMBER(E68)),1,0),IF(AND(EXACT(B93,B69),EXACT(C93,C69),EXACT(D93,D69),EXACT(E93,E69),ISNUMBER(E93)=ISNUMBER(E69)),1,0),IF(AND(EXACT(B93,B70),EXACT(C93,C70),EXACT(D93,D70),EXACT(E93,E70),ISNUMBER(E93)=ISNUMBER(E70)),1,0),IF(AND(EXACT(B93,B71),EXACT(C93,C71),EXACT(D93,D71),EXACT(E93,E71),ISNUMBER(E93)=ISNUMBER(E71)),1,0),IF(AND(EXACT(B93,B72),EXACT(C93,C72),EXACT(D93,D72),EXACT(E93,E72),ISNUMBER(E93)=ISNUMBER(E72)),1,0),IF(AND(EXACT(B93,B73),EXACT(C93,C73),EXACT(D93,D73),EXACT(E93,E73),ISNUMBER(E93)=ISNUMBER(E73)),1,0),IF(AND(EXACT(B93,B74),EXACT(C93,C74),EXACT(D93,D74),EXACT(E93,E74),ISNUMBER(E93)=ISNUMBER(E74)),1,0),IF(AND(EXACT(B93,B75),EXACT(C93,C75),EXACT(D93,D75),EXACT(E93,E75),ISNUMBER(E93)=ISNUMBER(E75)),1,0),IF(AND(EXACT(B93,B76),EXACT(C93,C76),EXACT(D93,D76),EXACT(E93,E76),ISNUMBER(E93)=ISNUMBER(E76)),1,0),IF(AND(EXACT(B93,B77),EXACT(C93,C77),EXACT(D93,D77),EXACT(E93,E77),ISNUMBER(E93)=ISNUMBER(E77)),1,0),IF(AND(EXACT(B93,B78),EXACT(C93,C78),EXACT(D93,D78),EXACT(E93,E78),ISNUMBER(E93)=ISNUMBER(E78)),1,0),IF(AND(EXACT(B93,B79),EXACT(C93,C79),EXACT(D93,D79),EXACT(E93,E79),ISNUMBER(E93)=ISNUMBER(E79)),1,0),IF(AND(EXACT(B93,B80),EXACT(C93,C80),EXACT(D93,D80),EXACT(E93,E80),ISNUMBER(E93)=ISNUMBER(E80)),1,0),IF(AND(EXACT(B93,B81),EXACT(C93,C81),EXACT(D93,D81),EXACT(E93,E81),ISNUMBER(E93)=ISNUMBER(E81)),1,0),IF(AND(EXACT(B93,B82),EXACT(C93,C82),EXACT(D93,D82),EXACT(E93,E82),ISNUMBER(E93)=ISNUMBER(E82)),1,0),IF(AND(EXACT(B93,B83),EXACT(C93,C83),EXACT(D93,D83),EXACT(E93,E83),ISNUMBER(E93)=ISNUMBER(E83)),1,0),IF(AND(EXACT(B93,B84),EXACT(C93,C84),EXACT(D93,D84),EXACT(E93,E84),ISNUMBER(E93)=ISNUMBER(E84)),1,0),IF(AND(EXACT(B93,B85),EXACT(C93,C85),EXACT(D93,D85),EXACT(E93,E85),ISNUMBER(E93)=ISNUMBER(E85)),1,0),IF(AND(EXACT(B93,B86),EXACT(C93,C86),EXACT(D93,D86),EXACT(E93,E86),ISNUMBER(E93)=ISNUMBER(E86)),1,0)))</x:f>
      </x:c>
      <x:c r="O93" s="28" t="str">
        <x:f>IF(A93="","",SUM(IF(AND(EXACT(B93,B87),EXACT(C93,C87),EXACT(D93,D87),EXACT(E93,E87),ISNUMBER(E93)=ISNUMBER(E87)),1,0),IF(AND(EXACT(B93,B88),EXACT(C93,C88),EXACT(D93,D88),EXACT(E93,E88),ISNUMBER(E93)=ISNUMBER(E88)),1,0),IF(AND(EXACT(B93,B89),EXACT(C93,C89),EXACT(D93,D89),EXACT(E93,E89),ISNUMBER(E93)=ISNUMBER(E89)),1,0),IF(AND(EXACT(B93,B90),EXACT(C93,C90),EXACT(D93,D90),EXACT(E93,E90),ISNUMBER(E93)=ISNUMBER(E90)),1,0),IF(AND(EXACT(B93,B91),EXACT(C93,C91),EXACT(D93,D91),EXACT(E93,E91),ISNUMBER(E93)=ISNUMBER(E91)),1,0),IF(AND(EXACT(B93,B92),EXACT(C93,C92),EXACT(D93,D92),EXACT(E93,E92),ISNUMBER(E93)=ISNUMBER(E92)),1,0),IF(AND(EXACT(B93,B93),EXACT(C93,C93),EXACT(D93,D93),EXACT(E93,E93),ISNUMBER(E93)=ISNUMBER(E93)),1,0)))</x:f>
      </x:c>
      <x:c r="P93" s="28" t="str">
        <x:f>IF(A93="","",0)</x:f>
      </x:c>
      <x:c r="Q93" s="28" t="str">
        <x:f>IF(A93="","",0)</x:f>
      </x:c>
      <x:c r="R93" s="28" t="str">
        <x:f>IF(A93="","",0)</x:f>
      </x:c>
      <x:c r="S93" s="28" t="str">
        <x:f>IF(A93="","",0)</x:f>
      </x:c>
      <x:c r="T93" s="28" t="str">
        <x:f>IF(A93="","",0)</x:f>
      </x:c>
    </x:row>
    <x:row r="94" ht="22" customHeight="1">
      <x:c r="A94" s="2" t="str">
        <x:f>IF(COUNTA('Input'!A94:D94)=0,"",ROW()-6)</x:f>
      </x:c>
      <x:c r="B94" s="2" t="str">
        <x:f>IF(ISBLANK('Input'!A94),"",'Input'!A94)</x:f>
      </x:c>
      <x:c r="C94" s="2" t="str">
        <x:f>IF(ISBLANK('Input'!B94),"",'Input'!B94)</x:f>
      </x:c>
      <x:c r="D94" s="2" t="str">
        <x:f>IF(ISBLANK('Input'!C94),"",'Input'!C94)</x:f>
      </x:c>
      <x:c r="E94" s="21" t="str">
        <x:f>IF(ISBLANK('Input'!D94),"",'Input'!D94)</x:f>
      </x:c>
      <x:c r="F94" s="2" t="str">
        <x:f>IF(A94="","",SUM(K94:T94))</x:f>
      </x:c>
      <x:c r="G94" s="2" t="str">
        <x:f>IF(A94="","",IF(F94&gt;1,"Exact duplicate",IF(B94="","Missing job ID",IF(C94="","Missing customer",IF(NOT(OR(EXACT(D94,"completed"),EXACT(D94,"cancelled"))),"Missing or invalid status",IF(NOT(ISNUMBER(E94)),"Missing or invalid amount",IF(E94&lt;0,"Missing or invalid amount","")))))))</x:f>
      </x:c>
      <x:c r="H94" s="2" t="str">
        <x:f>IF(A94="","",IF(F94&gt;1,"Duplicate",IF(G94&lt;&gt;"","Exception",IF(EXACT(D94,"completed"),"Completed","Cancelled"))))</x:f>
      </x:c>
      <x:c r="I94" s="21" t="str">
        <x:f>IF(A94="","",IF(H94="Completed",E94,0))</x:f>
      </x:c>
      <x:c r="K94" s="28" t="str">
        <x:f>IF(A94="","",SUM(IF(AND(EXACT(B94,B7),EXACT(C94,C7),EXACT(D94,D7),EXACT(E94,E7),ISNUMBER(E94)=ISNUMBER(E7)),1,0),IF(AND(EXACT(B94,B8),EXACT(C94,C8),EXACT(D94,D8),EXACT(E94,E8),ISNUMBER(E94)=ISNUMBER(E8)),1,0),IF(AND(EXACT(B94,B9),EXACT(C94,C9),EXACT(D94,D9),EXACT(E94,E9),ISNUMBER(E94)=ISNUMBER(E9)),1,0),IF(AND(EXACT(B94,B10),EXACT(C94,C10),EXACT(D94,D10),EXACT(E94,E10),ISNUMBER(E94)=ISNUMBER(E10)),1,0),IF(AND(EXACT(B94,B11),EXACT(C94,C11),EXACT(D94,D11),EXACT(E94,E11),ISNUMBER(E94)=ISNUMBER(E11)),1,0),IF(AND(EXACT(B94,B12),EXACT(C94,C12),EXACT(D94,D12),EXACT(E94,E12),ISNUMBER(E94)=ISNUMBER(E12)),1,0),IF(AND(EXACT(B94,B13),EXACT(C94,C13),EXACT(D94,D13),EXACT(E94,E13),ISNUMBER(E94)=ISNUMBER(E13)),1,0),IF(AND(EXACT(B94,B14),EXACT(C94,C14),EXACT(D94,D14),EXACT(E94,E14),ISNUMBER(E94)=ISNUMBER(E14)),1,0),IF(AND(EXACT(B94,B15),EXACT(C94,C15),EXACT(D94,D15),EXACT(E94,E15),ISNUMBER(E94)=ISNUMBER(E15)),1,0),IF(AND(EXACT(B94,B16),EXACT(C94,C16),EXACT(D94,D16),EXACT(E94,E16),ISNUMBER(E94)=ISNUMBER(E16)),1,0),IF(AND(EXACT(B94,B17),EXACT(C94,C17),EXACT(D94,D17),EXACT(E94,E17),ISNUMBER(E94)=ISNUMBER(E17)),1,0),IF(AND(EXACT(B94,B18),EXACT(C94,C18),EXACT(D94,D18),EXACT(E94,E18),ISNUMBER(E94)=ISNUMBER(E18)),1,0),IF(AND(EXACT(B94,B19),EXACT(C94,C19),EXACT(D94,D19),EXACT(E94,E19),ISNUMBER(E94)=ISNUMBER(E19)),1,0),IF(AND(EXACT(B94,B20),EXACT(C94,C20),EXACT(D94,D20),EXACT(E94,E20),ISNUMBER(E94)=ISNUMBER(E20)),1,0),IF(AND(EXACT(B94,B21),EXACT(C94,C21),EXACT(D94,D21),EXACT(E94,E21),ISNUMBER(E94)=ISNUMBER(E21)),1,0),IF(AND(EXACT(B94,B22),EXACT(C94,C22),EXACT(D94,D22),EXACT(E94,E22),ISNUMBER(E94)=ISNUMBER(E22)),1,0),IF(AND(EXACT(B94,B23),EXACT(C94,C23),EXACT(D94,D23),EXACT(E94,E23),ISNUMBER(E94)=ISNUMBER(E23)),1,0),IF(AND(EXACT(B94,B24),EXACT(C94,C24),EXACT(D94,D24),EXACT(E94,E24),ISNUMBER(E94)=ISNUMBER(E24)),1,0),IF(AND(EXACT(B94,B25),EXACT(C94,C25),EXACT(D94,D25),EXACT(E94,E25),ISNUMBER(E94)=ISNUMBER(E25)),1,0),IF(AND(EXACT(B94,B26),EXACT(C94,C26),EXACT(D94,D26),EXACT(E94,E26),ISNUMBER(E94)=ISNUMBER(E26)),1,0)))</x:f>
      </x:c>
      <x:c r="L94" s="28" t="str">
        <x:f>IF(A94="","",SUM(IF(AND(EXACT(B94,B27),EXACT(C94,C27),EXACT(D94,D27),EXACT(E94,E27),ISNUMBER(E94)=ISNUMBER(E27)),1,0),IF(AND(EXACT(B94,B28),EXACT(C94,C28),EXACT(D94,D28),EXACT(E94,E28),ISNUMBER(E94)=ISNUMBER(E28)),1,0),IF(AND(EXACT(B94,B29),EXACT(C94,C29),EXACT(D94,D29),EXACT(E94,E29),ISNUMBER(E94)=ISNUMBER(E29)),1,0),IF(AND(EXACT(B94,B30),EXACT(C94,C30),EXACT(D94,D30),EXACT(E94,E30),ISNUMBER(E94)=ISNUMBER(E30)),1,0),IF(AND(EXACT(B94,B31),EXACT(C94,C31),EXACT(D94,D31),EXACT(E94,E31),ISNUMBER(E94)=ISNUMBER(E31)),1,0),IF(AND(EXACT(B94,B32),EXACT(C94,C32),EXACT(D94,D32),EXACT(E94,E32),ISNUMBER(E94)=ISNUMBER(E32)),1,0),IF(AND(EXACT(B94,B33),EXACT(C94,C33),EXACT(D94,D33),EXACT(E94,E33),ISNUMBER(E94)=ISNUMBER(E33)),1,0),IF(AND(EXACT(B94,B34),EXACT(C94,C34),EXACT(D94,D34),EXACT(E94,E34),ISNUMBER(E94)=ISNUMBER(E34)),1,0),IF(AND(EXACT(B94,B35),EXACT(C94,C35),EXACT(D94,D35),EXACT(E94,E35),ISNUMBER(E94)=ISNUMBER(E35)),1,0),IF(AND(EXACT(B94,B36),EXACT(C94,C36),EXACT(D94,D36),EXACT(E94,E36),ISNUMBER(E94)=ISNUMBER(E36)),1,0),IF(AND(EXACT(B94,B37),EXACT(C94,C37),EXACT(D94,D37),EXACT(E94,E37),ISNUMBER(E94)=ISNUMBER(E37)),1,0),IF(AND(EXACT(B94,B38),EXACT(C94,C38),EXACT(D94,D38),EXACT(E94,E38),ISNUMBER(E94)=ISNUMBER(E38)),1,0),IF(AND(EXACT(B94,B39),EXACT(C94,C39),EXACT(D94,D39),EXACT(E94,E39),ISNUMBER(E94)=ISNUMBER(E39)),1,0),IF(AND(EXACT(B94,B40),EXACT(C94,C40),EXACT(D94,D40),EXACT(E94,E40),ISNUMBER(E94)=ISNUMBER(E40)),1,0),IF(AND(EXACT(B94,B41),EXACT(C94,C41),EXACT(D94,D41),EXACT(E94,E41),ISNUMBER(E94)=ISNUMBER(E41)),1,0),IF(AND(EXACT(B94,B42),EXACT(C94,C42),EXACT(D94,D42),EXACT(E94,E42),ISNUMBER(E94)=ISNUMBER(E42)),1,0),IF(AND(EXACT(B94,B43),EXACT(C94,C43),EXACT(D94,D43),EXACT(E94,E43),ISNUMBER(E94)=ISNUMBER(E43)),1,0),IF(AND(EXACT(B94,B44),EXACT(C94,C44),EXACT(D94,D44),EXACT(E94,E44),ISNUMBER(E94)=ISNUMBER(E44)),1,0),IF(AND(EXACT(B94,B45),EXACT(C94,C45),EXACT(D94,D45),EXACT(E94,E45),ISNUMBER(E94)=ISNUMBER(E45)),1,0),IF(AND(EXACT(B94,B46),EXACT(C94,C46),EXACT(D94,D46),EXACT(E94,E46),ISNUMBER(E94)=ISNUMBER(E46)),1,0)))</x:f>
      </x:c>
      <x:c r="M94" s="28" t="str">
        <x:f>IF(A94="","",SUM(IF(AND(EXACT(B94,B47),EXACT(C94,C47),EXACT(D94,D47),EXACT(E94,E47),ISNUMBER(E94)=ISNUMBER(E47)),1,0),IF(AND(EXACT(B94,B48),EXACT(C94,C48),EXACT(D94,D48),EXACT(E94,E48),ISNUMBER(E94)=ISNUMBER(E48)),1,0),IF(AND(EXACT(B94,B49),EXACT(C94,C49),EXACT(D94,D49),EXACT(E94,E49),ISNUMBER(E94)=ISNUMBER(E49)),1,0),IF(AND(EXACT(B94,B50),EXACT(C94,C50),EXACT(D94,D50),EXACT(E94,E50),ISNUMBER(E94)=ISNUMBER(E50)),1,0),IF(AND(EXACT(B94,B51),EXACT(C94,C51),EXACT(D94,D51),EXACT(E94,E51),ISNUMBER(E94)=ISNUMBER(E51)),1,0),IF(AND(EXACT(B94,B52),EXACT(C94,C52),EXACT(D94,D52),EXACT(E94,E52),ISNUMBER(E94)=ISNUMBER(E52)),1,0),IF(AND(EXACT(B94,B53),EXACT(C94,C53),EXACT(D94,D53),EXACT(E94,E53),ISNUMBER(E94)=ISNUMBER(E53)),1,0),IF(AND(EXACT(B94,B54),EXACT(C94,C54),EXACT(D94,D54),EXACT(E94,E54),ISNUMBER(E94)=ISNUMBER(E54)),1,0),IF(AND(EXACT(B94,B55),EXACT(C94,C55),EXACT(D94,D55),EXACT(E94,E55),ISNUMBER(E94)=ISNUMBER(E55)),1,0),IF(AND(EXACT(B94,B56),EXACT(C94,C56),EXACT(D94,D56),EXACT(E94,E56),ISNUMBER(E94)=ISNUMBER(E56)),1,0),IF(AND(EXACT(B94,B57),EXACT(C94,C57),EXACT(D94,D57),EXACT(E94,E57),ISNUMBER(E94)=ISNUMBER(E57)),1,0),IF(AND(EXACT(B94,B58),EXACT(C94,C58),EXACT(D94,D58),EXACT(E94,E58),ISNUMBER(E94)=ISNUMBER(E58)),1,0),IF(AND(EXACT(B94,B59),EXACT(C94,C59),EXACT(D94,D59),EXACT(E94,E59),ISNUMBER(E94)=ISNUMBER(E59)),1,0),IF(AND(EXACT(B94,B60),EXACT(C94,C60),EXACT(D94,D60),EXACT(E94,E60),ISNUMBER(E94)=ISNUMBER(E60)),1,0),IF(AND(EXACT(B94,B61),EXACT(C94,C61),EXACT(D94,D61),EXACT(E94,E61),ISNUMBER(E94)=ISNUMBER(E61)),1,0),IF(AND(EXACT(B94,B62),EXACT(C94,C62),EXACT(D94,D62),EXACT(E94,E62),ISNUMBER(E94)=ISNUMBER(E62)),1,0),IF(AND(EXACT(B94,B63),EXACT(C94,C63),EXACT(D94,D63),EXACT(E94,E63),ISNUMBER(E94)=ISNUMBER(E63)),1,0),IF(AND(EXACT(B94,B64),EXACT(C94,C64),EXACT(D94,D64),EXACT(E94,E64),ISNUMBER(E94)=ISNUMBER(E64)),1,0),IF(AND(EXACT(B94,B65),EXACT(C94,C65),EXACT(D94,D65),EXACT(E94,E65),ISNUMBER(E94)=ISNUMBER(E65)),1,0),IF(AND(EXACT(B94,B66),EXACT(C94,C66),EXACT(D94,D66),EXACT(E94,E66),ISNUMBER(E94)=ISNUMBER(E66)),1,0)))</x:f>
      </x:c>
      <x:c r="N94" s="28" t="str">
        <x:f>IF(A94="","",SUM(IF(AND(EXACT(B94,B67),EXACT(C94,C67),EXACT(D94,D67),EXACT(E94,E67),ISNUMBER(E94)=ISNUMBER(E67)),1,0),IF(AND(EXACT(B94,B68),EXACT(C94,C68),EXACT(D94,D68),EXACT(E94,E68),ISNUMBER(E94)=ISNUMBER(E68)),1,0),IF(AND(EXACT(B94,B69),EXACT(C94,C69),EXACT(D94,D69),EXACT(E94,E69),ISNUMBER(E94)=ISNUMBER(E69)),1,0),IF(AND(EXACT(B94,B70),EXACT(C94,C70),EXACT(D94,D70),EXACT(E94,E70),ISNUMBER(E94)=ISNUMBER(E70)),1,0),IF(AND(EXACT(B94,B71),EXACT(C94,C71),EXACT(D94,D71),EXACT(E94,E71),ISNUMBER(E94)=ISNUMBER(E71)),1,0),IF(AND(EXACT(B94,B72),EXACT(C94,C72),EXACT(D94,D72),EXACT(E94,E72),ISNUMBER(E94)=ISNUMBER(E72)),1,0),IF(AND(EXACT(B94,B73),EXACT(C94,C73),EXACT(D94,D73),EXACT(E94,E73),ISNUMBER(E94)=ISNUMBER(E73)),1,0),IF(AND(EXACT(B94,B74),EXACT(C94,C74),EXACT(D94,D74),EXACT(E94,E74),ISNUMBER(E94)=ISNUMBER(E74)),1,0),IF(AND(EXACT(B94,B75),EXACT(C94,C75),EXACT(D94,D75),EXACT(E94,E75),ISNUMBER(E94)=ISNUMBER(E75)),1,0),IF(AND(EXACT(B94,B76),EXACT(C94,C76),EXACT(D94,D76),EXACT(E94,E76),ISNUMBER(E94)=ISNUMBER(E76)),1,0),IF(AND(EXACT(B94,B77),EXACT(C94,C77),EXACT(D94,D77),EXACT(E94,E77),ISNUMBER(E94)=ISNUMBER(E77)),1,0),IF(AND(EXACT(B94,B78),EXACT(C94,C78),EXACT(D94,D78),EXACT(E94,E78),ISNUMBER(E94)=ISNUMBER(E78)),1,0),IF(AND(EXACT(B94,B79),EXACT(C94,C79),EXACT(D94,D79),EXACT(E94,E79),ISNUMBER(E94)=ISNUMBER(E79)),1,0),IF(AND(EXACT(B94,B80),EXACT(C94,C80),EXACT(D94,D80),EXACT(E94,E80),ISNUMBER(E94)=ISNUMBER(E80)),1,0),IF(AND(EXACT(B94,B81),EXACT(C94,C81),EXACT(D94,D81),EXACT(E94,E81),ISNUMBER(E94)=ISNUMBER(E81)),1,0),IF(AND(EXACT(B94,B82),EXACT(C94,C82),EXACT(D94,D82),EXACT(E94,E82),ISNUMBER(E94)=ISNUMBER(E82)),1,0),IF(AND(EXACT(B94,B83),EXACT(C94,C83),EXACT(D94,D83),EXACT(E94,E83),ISNUMBER(E94)=ISNUMBER(E83)),1,0),IF(AND(EXACT(B94,B84),EXACT(C94,C84),EXACT(D94,D84),EXACT(E94,E84),ISNUMBER(E94)=ISNUMBER(E84)),1,0),IF(AND(EXACT(B94,B85),EXACT(C94,C85),EXACT(D94,D85),EXACT(E94,E85),ISNUMBER(E94)=ISNUMBER(E85)),1,0),IF(AND(EXACT(B94,B86),EXACT(C94,C86),EXACT(D94,D86),EXACT(E94,E86),ISNUMBER(E94)=ISNUMBER(E86)),1,0)))</x:f>
      </x:c>
      <x:c r="O94" s="28" t="str">
        <x:f>IF(A94="","",SUM(IF(AND(EXACT(B94,B87),EXACT(C94,C87),EXACT(D94,D87),EXACT(E94,E87),ISNUMBER(E94)=ISNUMBER(E87)),1,0),IF(AND(EXACT(B94,B88),EXACT(C94,C88),EXACT(D94,D88),EXACT(E94,E88),ISNUMBER(E94)=ISNUMBER(E88)),1,0),IF(AND(EXACT(B94,B89),EXACT(C94,C89),EXACT(D94,D89),EXACT(E94,E89),ISNUMBER(E94)=ISNUMBER(E89)),1,0),IF(AND(EXACT(B94,B90),EXACT(C94,C90),EXACT(D94,D90),EXACT(E94,E90),ISNUMBER(E94)=ISNUMBER(E90)),1,0),IF(AND(EXACT(B94,B91),EXACT(C94,C91),EXACT(D94,D91),EXACT(E94,E91),ISNUMBER(E94)=ISNUMBER(E91)),1,0),IF(AND(EXACT(B94,B92),EXACT(C94,C92),EXACT(D94,D92),EXACT(E94,E92),ISNUMBER(E94)=ISNUMBER(E92)),1,0),IF(AND(EXACT(B94,B93),EXACT(C94,C93),EXACT(D94,D93),EXACT(E94,E93),ISNUMBER(E94)=ISNUMBER(E93)),1,0),IF(AND(EXACT(B94,B94),EXACT(C94,C94),EXACT(D94,D94),EXACT(E94,E94),ISNUMBER(E94)=ISNUMBER(E94)),1,0)))</x:f>
      </x:c>
      <x:c r="P94" s="28" t="str">
        <x:f>IF(A94="","",0)</x:f>
      </x:c>
      <x:c r="Q94" s="28" t="str">
        <x:f>IF(A94="","",0)</x:f>
      </x:c>
      <x:c r="R94" s="28" t="str">
        <x:f>IF(A94="","",0)</x:f>
      </x:c>
      <x:c r="S94" s="28" t="str">
        <x:f>IF(A94="","",0)</x:f>
      </x:c>
      <x:c r="T94" s="28" t="str">
        <x:f>IF(A94="","",0)</x:f>
      </x:c>
    </x:row>
    <x:row r="95" ht="22" customHeight="1">
      <x:c r="A95" s="2" t="str">
        <x:f>IF(COUNTA('Input'!A95:D95)=0,"",ROW()-6)</x:f>
      </x:c>
      <x:c r="B95" s="2" t="str">
        <x:f>IF(ISBLANK('Input'!A95),"",'Input'!A95)</x:f>
      </x:c>
      <x:c r="C95" s="2" t="str">
        <x:f>IF(ISBLANK('Input'!B95),"",'Input'!B95)</x:f>
      </x:c>
      <x:c r="D95" s="2" t="str">
        <x:f>IF(ISBLANK('Input'!C95),"",'Input'!C95)</x:f>
      </x:c>
      <x:c r="E95" s="21" t="str">
        <x:f>IF(ISBLANK('Input'!D95),"",'Input'!D95)</x:f>
      </x:c>
      <x:c r="F95" s="2" t="str">
        <x:f>IF(A95="","",SUM(K95:T95))</x:f>
      </x:c>
      <x:c r="G95" s="2" t="str">
        <x:f>IF(A95="","",IF(F95&gt;1,"Exact duplicate",IF(B95="","Missing job ID",IF(C95="","Missing customer",IF(NOT(OR(EXACT(D95,"completed"),EXACT(D95,"cancelled"))),"Missing or invalid status",IF(NOT(ISNUMBER(E95)),"Missing or invalid amount",IF(E95&lt;0,"Missing or invalid amount","")))))))</x:f>
      </x:c>
      <x:c r="H95" s="2" t="str">
        <x:f>IF(A95="","",IF(F95&gt;1,"Duplicate",IF(G95&lt;&gt;"","Exception",IF(EXACT(D95,"completed"),"Completed","Cancelled"))))</x:f>
      </x:c>
      <x:c r="I95" s="21" t="str">
        <x:f>IF(A95="","",IF(H95="Completed",E95,0))</x:f>
      </x:c>
      <x:c r="K95" s="28" t="str">
        <x:f>IF(A95="","",SUM(IF(AND(EXACT(B95,B7),EXACT(C95,C7),EXACT(D95,D7),EXACT(E95,E7),ISNUMBER(E95)=ISNUMBER(E7)),1,0),IF(AND(EXACT(B95,B8),EXACT(C95,C8),EXACT(D95,D8),EXACT(E95,E8),ISNUMBER(E95)=ISNUMBER(E8)),1,0),IF(AND(EXACT(B95,B9),EXACT(C95,C9),EXACT(D95,D9),EXACT(E95,E9),ISNUMBER(E95)=ISNUMBER(E9)),1,0),IF(AND(EXACT(B95,B10),EXACT(C95,C10),EXACT(D95,D10),EXACT(E95,E10),ISNUMBER(E95)=ISNUMBER(E10)),1,0),IF(AND(EXACT(B95,B11),EXACT(C95,C11),EXACT(D95,D11),EXACT(E95,E11),ISNUMBER(E95)=ISNUMBER(E11)),1,0),IF(AND(EXACT(B95,B12),EXACT(C95,C12),EXACT(D95,D12),EXACT(E95,E12),ISNUMBER(E95)=ISNUMBER(E12)),1,0),IF(AND(EXACT(B95,B13),EXACT(C95,C13),EXACT(D95,D13),EXACT(E95,E13),ISNUMBER(E95)=ISNUMBER(E13)),1,0),IF(AND(EXACT(B95,B14),EXACT(C95,C14),EXACT(D95,D14),EXACT(E95,E14),ISNUMBER(E95)=ISNUMBER(E14)),1,0),IF(AND(EXACT(B95,B15),EXACT(C95,C15),EXACT(D95,D15),EXACT(E95,E15),ISNUMBER(E95)=ISNUMBER(E15)),1,0),IF(AND(EXACT(B95,B16),EXACT(C95,C16),EXACT(D95,D16),EXACT(E95,E16),ISNUMBER(E95)=ISNUMBER(E16)),1,0),IF(AND(EXACT(B95,B17),EXACT(C95,C17),EXACT(D95,D17),EXACT(E95,E17),ISNUMBER(E95)=ISNUMBER(E17)),1,0),IF(AND(EXACT(B95,B18),EXACT(C95,C18),EXACT(D95,D18),EXACT(E95,E18),ISNUMBER(E95)=ISNUMBER(E18)),1,0),IF(AND(EXACT(B95,B19),EXACT(C95,C19),EXACT(D95,D19),EXACT(E95,E19),ISNUMBER(E95)=ISNUMBER(E19)),1,0),IF(AND(EXACT(B95,B20),EXACT(C95,C20),EXACT(D95,D20),EXACT(E95,E20),ISNUMBER(E95)=ISNUMBER(E20)),1,0),IF(AND(EXACT(B95,B21),EXACT(C95,C21),EXACT(D95,D21),EXACT(E95,E21),ISNUMBER(E95)=ISNUMBER(E21)),1,0),IF(AND(EXACT(B95,B22),EXACT(C95,C22),EXACT(D95,D22),EXACT(E95,E22),ISNUMBER(E95)=ISNUMBER(E22)),1,0),IF(AND(EXACT(B95,B23),EXACT(C95,C23),EXACT(D95,D23),EXACT(E95,E23),ISNUMBER(E95)=ISNUMBER(E23)),1,0),IF(AND(EXACT(B95,B24),EXACT(C95,C24),EXACT(D95,D24),EXACT(E95,E24),ISNUMBER(E95)=ISNUMBER(E24)),1,0),IF(AND(EXACT(B95,B25),EXACT(C95,C25),EXACT(D95,D25),EXACT(E95,E25),ISNUMBER(E95)=ISNUMBER(E25)),1,0),IF(AND(EXACT(B95,B26),EXACT(C95,C26),EXACT(D95,D26),EXACT(E95,E26),ISNUMBER(E95)=ISNUMBER(E26)),1,0)))</x:f>
      </x:c>
      <x:c r="L95" s="28" t="str">
        <x:f>IF(A95="","",SUM(IF(AND(EXACT(B95,B27),EXACT(C95,C27),EXACT(D95,D27),EXACT(E95,E27),ISNUMBER(E95)=ISNUMBER(E27)),1,0),IF(AND(EXACT(B95,B28),EXACT(C95,C28),EXACT(D95,D28),EXACT(E95,E28),ISNUMBER(E95)=ISNUMBER(E28)),1,0),IF(AND(EXACT(B95,B29),EXACT(C95,C29),EXACT(D95,D29),EXACT(E95,E29),ISNUMBER(E95)=ISNUMBER(E29)),1,0),IF(AND(EXACT(B95,B30),EXACT(C95,C30),EXACT(D95,D30),EXACT(E95,E30),ISNUMBER(E95)=ISNUMBER(E30)),1,0),IF(AND(EXACT(B95,B31),EXACT(C95,C31),EXACT(D95,D31),EXACT(E95,E31),ISNUMBER(E95)=ISNUMBER(E31)),1,0),IF(AND(EXACT(B95,B32),EXACT(C95,C32),EXACT(D95,D32),EXACT(E95,E32),ISNUMBER(E95)=ISNUMBER(E32)),1,0),IF(AND(EXACT(B95,B33),EXACT(C95,C33),EXACT(D95,D33),EXACT(E95,E33),ISNUMBER(E95)=ISNUMBER(E33)),1,0),IF(AND(EXACT(B95,B34),EXACT(C95,C34),EXACT(D95,D34),EXACT(E95,E34),ISNUMBER(E95)=ISNUMBER(E34)),1,0),IF(AND(EXACT(B95,B35),EXACT(C95,C35),EXACT(D95,D35),EXACT(E95,E35),ISNUMBER(E95)=ISNUMBER(E35)),1,0),IF(AND(EXACT(B95,B36),EXACT(C95,C36),EXACT(D95,D36),EXACT(E95,E36),ISNUMBER(E95)=ISNUMBER(E36)),1,0),IF(AND(EXACT(B95,B37),EXACT(C95,C37),EXACT(D95,D37),EXACT(E95,E37),ISNUMBER(E95)=ISNUMBER(E37)),1,0),IF(AND(EXACT(B95,B38),EXACT(C95,C38),EXACT(D95,D38),EXACT(E95,E38),ISNUMBER(E95)=ISNUMBER(E38)),1,0),IF(AND(EXACT(B95,B39),EXACT(C95,C39),EXACT(D95,D39),EXACT(E95,E39),ISNUMBER(E95)=ISNUMBER(E39)),1,0),IF(AND(EXACT(B95,B40),EXACT(C95,C40),EXACT(D95,D40),EXACT(E95,E40),ISNUMBER(E95)=ISNUMBER(E40)),1,0),IF(AND(EXACT(B95,B41),EXACT(C95,C41),EXACT(D95,D41),EXACT(E95,E41),ISNUMBER(E95)=ISNUMBER(E41)),1,0),IF(AND(EXACT(B95,B42),EXACT(C95,C42),EXACT(D95,D42),EXACT(E95,E42),ISNUMBER(E95)=ISNUMBER(E42)),1,0),IF(AND(EXACT(B95,B43),EXACT(C95,C43),EXACT(D95,D43),EXACT(E95,E43),ISNUMBER(E95)=ISNUMBER(E43)),1,0),IF(AND(EXACT(B95,B44),EXACT(C95,C44),EXACT(D95,D44),EXACT(E95,E44),ISNUMBER(E95)=ISNUMBER(E44)),1,0),IF(AND(EXACT(B95,B45),EXACT(C95,C45),EXACT(D95,D45),EXACT(E95,E45),ISNUMBER(E95)=ISNUMBER(E45)),1,0),IF(AND(EXACT(B95,B46),EXACT(C95,C46),EXACT(D95,D46),EXACT(E95,E46),ISNUMBER(E95)=ISNUMBER(E46)),1,0)))</x:f>
      </x:c>
      <x:c r="M95" s="28" t="str">
        <x:f>IF(A95="","",SUM(IF(AND(EXACT(B95,B47),EXACT(C95,C47),EXACT(D95,D47),EXACT(E95,E47),ISNUMBER(E95)=ISNUMBER(E47)),1,0),IF(AND(EXACT(B95,B48),EXACT(C95,C48),EXACT(D95,D48),EXACT(E95,E48),ISNUMBER(E95)=ISNUMBER(E48)),1,0),IF(AND(EXACT(B95,B49),EXACT(C95,C49),EXACT(D95,D49),EXACT(E95,E49),ISNUMBER(E95)=ISNUMBER(E49)),1,0),IF(AND(EXACT(B95,B50),EXACT(C95,C50),EXACT(D95,D50),EXACT(E95,E50),ISNUMBER(E95)=ISNUMBER(E50)),1,0),IF(AND(EXACT(B95,B51),EXACT(C95,C51),EXACT(D95,D51),EXACT(E95,E51),ISNUMBER(E95)=ISNUMBER(E51)),1,0),IF(AND(EXACT(B95,B52),EXACT(C95,C52),EXACT(D95,D52),EXACT(E95,E52),ISNUMBER(E95)=ISNUMBER(E52)),1,0),IF(AND(EXACT(B95,B53),EXACT(C95,C53),EXACT(D95,D53),EXACT(E95,E53),ISNUMBER(E95)=ISNUMBER(E53)),1,0),IF(AND(EXACT(B95,B54),EXACT(C95,C54),EXACT(D95,D54),EXACT(E95,E54),ISNUMBER(E95)=ISNUMBER(E54)),1,0),IF(AND(EXACT(B95,B55),EXACT(C95,C55),EXACT(D95,D55),EXACT(E95,E55),ISNUMBER(E95)=ISNUMBER(E55)),1,0),IF(AND(EXACT(B95,B56),EXACT(C95,C56),EXACT(D95,D56),EXACT(E95,E56),ISNUMBER(E95)=ISNUMBER(E56)),1,0),IF(AND(EXACT(B95,B57),EXACT(C95,C57),EXACT(D95,D57),EXACT(E95,E57),ISNUMBER(E95)=ISNUMBER(E57)),1,0),IF(AND(EXACT(B95,B58),EXACT(C95,C58),EXACT(D95,D58),EXACT(E95,E58),ISNUMBER(E95)=ISNUMBER(E58)),1,0),IF(AND(EXACT(B95,B59),EXACT(C95,C59),EXACT(D95,D59),EXACT(E95,E59),ISNUMBER(E95)=ISNUMBER(E59)),1,0),IF(AND(EXACT(B95,B60),EXACT(C95,C60),EXACT(D95,D60),EXACT(E95,E60),ISNUMBER(E95)=ISNUMBER(E60)),1,0),IF(AND(EXACT(B95,B61),EXACT(C95,C61),EXACT(D95,D61),EXACT(E95,E61),ISNUMBER(E95)=ISNUMBER(E61)),1,0),IF(AND(EXACT(B95,B62),EXACT(C95,C62),EXACT(D95,D62),EXACT(E95,E62),ISNUMBER(E95)=ISNUMBER(E62)),1,0),IF(AND(EXACT(B95,B63),EXACT(C95,C63),EXACT(D95,D63),EXACT(E95,E63),ISNUMBER(E95)=ISNUMBER(E63)),1,0),IF(AND(EXACT(B95,B64),EXACT(C95,C64),EXACT(D95,D64),EXACT(E95,E64),ISNUMBER(E95)=ISNUMBER(E64)),1,0),IF(AND(EXACT(B95,B65),EXACT(C95,C65),EXACT(D95,D65),EXACT(E95,E65),ISNUMBER(E95)=ISNUMBER(E65)),1,0),IF(AND(EXACT(B95,B66),EXACT(C95,C66),EXACT(D95,D66),EXACT(E95,E66),ISNUMBER(E95)=ISNUMBER(E66)),1,0)))</x:f>
      </x:c>
      <x:c r="N95" s="28" t="str">
        <x:f>IF(A95="","",SUM(IF(AND(EXACT(B95,B67),EXACT(C95,C67),EXACT(D95,D67),EXACT(E95,E67),ISNUMBER(E95)=ISNUMBER(E67)),1,0),IF(AND(EXACT(B95,B68),EXACT(C95,C68),EXACT(D95,D68),EXACT(E95,E68),ISNUMBER(E95)=ISNUMBER(E68)),1,0),IF(AND(EXACT(B95,B69),EXACT(C95,C69),EXACT(D95,D69),EXACT(E95,E69),ISNUMBER(E95)=ISNUMBER(E69)),1,0),IF(AND(EXACT(B95,B70),EXACT(C95,C70),EXACT(D95,D70),EXACT(E95,E70),ISNUMBER(E95)=ISNUMBER(E70)),1,0),IF(AND(EXACT(B95,B71),EXACT(C95,C71),EXACT(D95,D71),EXACT(E95,E71),ISNUMBER(E95)=ISNUMBER(E71)),1,0),IF(AND(EXACT(B95,B72),EXACT(C95,C72),EXACT(D95,D72),EXACT(E95,E72),ISNUMBER(E95)=ISNUMBER(E72)),1,0),IF(AND(EXACT(B95,B73),EXACT(C95,C73),EXACT(D95,D73),EXACT(E95,E73),ISNUMBER(E95)=ISNUMBER(E73)),1,0),IF(AND(EXACT(B95,B74),EXACT(C95,C74),EXACT(D95,D74),EXACT(E95,E74),ISNUMBER(E95)=ISNUMBER(E74)),1,0),IF(AND(EXACT(B95,B75),EXACT(C95,C75),EXACT(D95,D75),EXACT(E95,E75),ISNUMBER(E95)=ISNUMBER(E75)),1,0),IF(AND(EXACT(B95,B76),EXACT(C95,C76),EXACT(D95,D76),EXACT(E95,E76),ISNUMBER(E95)=ISNUMBER(E76)),1,0),IF(AND(EXACT(B95,B77),EXACT(C95,C77),EXACT(D95,D77),EXACT(E95,E77),ISNUMBER(E95)=ISNUMBER(E77)),1,0),IF(AND(EXACT(B95,B78),EXACT(C95,C78),EXACT(D95,D78),EXACT(E95,E78),ISNUMBER(E95)=ISNUMBER(E78)),1,0),IF(AND(EXACT(B95,B79),EXACT(C95,C79),EXACT(D95,D79),EXACT(E95,E79),ISNUMBER(E95)=ISNUMBER(E79)),1,0),IF(AND(EXACT(B95,B80),EXACT(C95,C80),EXACT(D95,D80),EXACT(E95,E80),ISNUMBER(E95)=ISNUMBER(E80)),1,0),IF(AND(EXACT(B95,B81),EXACT(C95,C81),EXACT(D95,D81),EXACT(E95,E81),ISNUMBER(E95)=ISNUMBER(E81)),1,0),IF(AND(EXACT(B95,B82),EXACT(C95,C82),EXACT(D95,D82),EXACT(E95,E82),ISNUMBER(E95)=ISNUMBER(E82)),1,0),IF(AND(EXACT(B95,B83),EXACT(C95,C83),EXACT(D95,D83),EXACT(E95,E83),ISNUMBER(E95)=ISNUMBER(E83)),1,0),IF(AND(EXACT(B95,B84),EXACT(C95,C84),EXACT(D95,D84),EXACT(E95,E84),ISNUMBER(E95)=ISNUMBER(E84)),1,0),IF(AND(EXACT(B95,B85),EXACT(C95,C85),EXACT(D95,D85),EXACT(E95,E85),ISNUMBER(E95)=ISNUMBER(E85)),1,0),IF(AND(EXACT(B95,B86),EXACT(C95,C86),EXACT(D95,D86),EXACT(E95,E86),ISNUMBER(E95)=ISNUMBER(E86)),1,0)))</x:f>
      </x:c>
      <x:c r="O95" s="28" t="str">
        <x:f>IF(A95="","",SUM(IF(AND(EXACT(B95,B87),EXACT(C95,C87),EXACT(D95,D87),EXACT(E95,E87),ISNUMBER(E95)=ISNUMBER(E87)),1,0),IF(AND(EXACT(B95,B88),EXACT(C95,C88),EXACT(D95,D88),EXACT(E95,E88),ISNUMBER(E95)=ISNUMBER(E88)),1,0),IF(AND(EXACT(B95,B89),EXACT(C95,C89),EXACT(D95,D89),EXACT(E95,E89),ISNUMBER(E95)=ISNUMBER(E89)),1,0),IF(AND(EXACT(B95,B90),EXACT(C95,C90),EXACT(D95,D90),EXACT(E95,E90),ISNUMBER(E95)=ISNUMBER(E90)),1,0),IF(AND(EXACT(B95,B91),EXACT(C95,C91),EXACT(D95,D91),EXACT(E95,E91),ISNUMBER(E95)=ISNUMBER(E91)),1,0),IF(AND(EXACT(B95,B92),EXACT(C95,C92),EXACT(D95,D92),EXACT(E95,E92),ISNUMBER(E95)=ISNUMBER(E92)),1,0),IF(AND(EXACT(B95,B93),EXACT(C95,C93),EXACT(D95,D93),EXACT(E95,E93),ISNUMBER(E95)=ISNUMBER(E93)),1,0),IF(AND(EXACT(B95,B94),EXACT(C95,C94),EXACT(D95,D94),EXACT(E95,E94),ISNUMBER(E95)=ISNUMBER(E94)),1,0),IF(AND(EXACT(B95,B95),EXACT(C95,C95),EXACT(D95,D95),EXACT(E95,E95),ISNUMBER(E95)=ISNUMBER(E95)),1,0)))</x:f>
      </x:c>
      <x:c r="P95" s="28" t="str">
        <x:f>IF(A95="","",0)</x:f>
      </x:c>
      <x:c r="Q95" s="28" t="str">
        <x:f>IF(A95="","",0)</x:f>
      </x:c>
      <x:c r="R95" s="28" t="str">
        <x:f>IF(A95="","",0)</x:f>
      </x:c>
      <x:c r="S95" s="28" t="str">
        <x:f>IF(A95="","",0)</x:f>
      </x:c>
      <x:c r="T95" s="28" t="str">
        <x:f>IF(A95="","",0)</x:f>
      </x:c>
    </x:row>
    <x:row r="96" ht="22" customHeight="1">
      <x:c r="A96" s="2" t="str">
        <x:f>IF(COUNTA('Input'!A96:D96)=0,"",ROW()-6)</x:f>
      </x:c>
      <x:c r="B96" s="2" t="str">
        <x:f>IF(ISBLANK('Input'!A96),"",'Input'!A96)</x:f>
      </x:c>
      <x:c r="C96" s="2" t="str">
        <x:f>IF(ISBLANK('Input'!B96),"",'Input'!B96)</x:f>
      </x:c>
      <x:c r="D96" s="2" t="str">
        <x:f>IF(ISBLANK('Input'!C96),"",'Input'!C96)</x:f>
      </x:c>
      <x:c r="E96" s="21" t="str">
        <x:f>IF(ISBLANK('Input'!D96),"",'Input'!D96)</x:f>
      </x:c>
      <x:c r="F96" s="2" t="str">
        <x:f>IF(A96="","",SUM(K96:T96))</x:f>
      </x:c>
      <x:c r="G96" s="2" t="str">
        <x:f>IF(A96="","",IF(F96&gt;1,"Exact duplicate",IF(B96="","Missing job ID",IF(C96="","Missing customer",IF(NOT(OR(EXACT(D96,"completed"),EXACT(D96,"cancelled"))),"Missing or invalid status",IF(NOT(ISNUMBER(E96)),"Missing or invalid amount",IF(E96&lt;0,"Missing or invalid amount","")))))))</x:f>
      </x:c>
      <x:c r="H96" s="2" t="str">
        <x:f>IF(A96="","",IF(F96&gt;1,"Duplicate",IF(G96&lt;&gt;"","Exception",IF(EXACT(D96,"completed"),"Completed","Cancelled"))))</x:f>
      </x:c>
      <x:c r="I96" s="21" t="str">
        <x:f>IF(A96="","",IF(H96="Completed",E96,0))</x:f>
      </x:c>
      <x:c r="K96" s="28" t="str">
        <x:f>IF(A96="","",SUM(IF(AND(EXACT(B96,B7),EXACT(C96,C7),EXACT(D96,D7),EXACT(E96,E7),ISNUMBER(E96)=ISNUMBER(E7)),1,0),IF(AND(EXACT(B96,B8),EXACT(C96,C8),EXACT(D96,D8),EXACT(E96,E8),ISNUMBER(E96)=ISNUMBER(E8)),1,0),IF(AND(EXACT(B96,B9),EXACT(C96,C9),EXACT(D96,D9),EXACT(E96,E9),ISNUMBER(E96)=ISNUMBER(E9)),1,0),IF(AND(EXACT(B96,B10),EXACT(C96,C10),EXACT(D96,D10),EXACT(E96,E10),ISNUMBER(E96)=ISNUMBER(E10)),1,0),IF(AND(EXACT(B96,B11),EXACT(C96,C11),EXACT(D96,D11),EXACT(E96,E11),ISNUMBER(E96)=ISNUMBER(E11)),1,0),IF(AND(EXACT(B96,B12),EXACT(C96,C12),EXACT(D96,D12),EXACT(E96,E12),ISNUMBER(E96)=ISNUMBER(E12)),1,0),IF(AND(EXACT(B96,B13),EXACT(C96,C13),EXACT(D96,D13),EXACT(E96,E13),ISNUMBER(E96)=ISNUMBER(E13)),1,0),IF(AND(EXACT(B96,B14),EXACT(C96,C14),EXACT(D96,D14),EXACT(E96,E14),ISNUMBER(E96)=ISNUMBER(E14)),1,0),IF(AND(EXACT(B96,B15),EXACT(C96,C15),EXACT(D96,D15),EXACT(E96,E15),ISNUMBER(E96)=ISNUMBER(E15)),1,0),IF(AND(EXACT(B96,B16),EXACT(C96,C16),EXACT(D96,D16),EXACT(E96,E16),ISNUMBER(E96)=ISNUMBER(E16)),1,0),IF(AND(EXACT(B96,B17),EXACT(C96,C17),EXACT(D96,D17),EXACT(E96,E17),ISNUMBER(E96)=ISNUMBER(E17)),1,0),IF(AND(EXACT(B96,B18),EXACT(C96,C18),EXACT(D96,D18),EXACT(E96,E18),ISNUMBER(E96)=ISNUMBER(E18)),1,0),IF(AND(EXACT(B96,B19),EXACT(C96,C19),EXACT(D96,D19),EXACT(E96,E19),ISNUMBER(E96)=ISNUMBER(E19)),1,0),IF(AND(EXACT(B96,B20),EXACT(C96,C20),EXACT(D96,D20),EXACT(E96,E20),ISNUMBER(E96)=ISNUMBER(E20)),1,0),IF(AND(EXACT(B96,B21),EXACT(C96,C21),EXACT(D96,D21),EXACT(E96,E21),ISNUMBER(E96)=ISNUMBER(E21)),1,0),IF(AND(EXACT(B96,B22),EXACT(C96,C22),EXACT(D96,D22),EXACT(E96,E22),ISNUMBER(E96)=ISNUMBER(E22)),1,0),IF(AND(EXACT(B96,B23),EXACT(C96,C23),EXACT(D96,D23),EXACT(E96,E23),ISNUMBER(E96)=ISNUMBER(E23)),1,0),IF(AND(EXACT(B96,B24),EXACT(C96,C24),EXACT(D96,D24),EXACT(E96,E24),ISNUMBER(E96)=ISNUMBER(E24)),1,0),IF(AND(EXACT(B96,B25),EXACT(C96,C25),EXACT(D96,D25),EXACT(E96,E25),ISNUMBER(E96)=ISNUMBER(E25)),1,0),IF(AND(EXACT(B96,B26),EXACT(C96,C26),EXACT(D96,D26),EXACT(E96,E26),ISNUMBER(E96)=ISNUMBER(E26)),1,0)))</x:f>
      </x:c>
      <x:c r="L96" s="28" t="str">
        <x:f>IF(A96="","",SUM(IF(AND(EXACT(B96,B27),EXACT(C96,C27),EXACT(D96,D27),EXACT(E96,E27),ISNUMBER(E96)=ISNUMBER(E27)),1,0),IF(AND(EXACT(B96,B28),EXACT(C96,C28),EXACT(D96,D28),EXACT(E96,E28),ISNUMBER(E96)=ISNUMBER(E28)),1,0),IF(AND(EXACT(B96,B29),EXACT(C96,C29),EXACT(D96,D29),EXACT(E96,E29),ISNUMBER(E96)=ISNUMBER(E29)),1,0),IF(AND(EXACT(B96,B30),EXACT(C96,C30),EXACT(D96,D30),EXACT(E96,E30),ISNUMBER(E96)=ISNUMBER(E30)),1,0),IF(AND(EXACT(B96,B31),EXACT(C96,C31),EXACT(D96,D31),EXACT(E96,E31),ISNUMBER(E96)=ISNUMBER(E31)),1,0),IF(AND(EXACT(B96,B32),EXACT(C96,C32),EXACT(D96,D32),EXACT(E96,E32),ISNUMBER(E96)=ISNUMBER(E32)),1,0),IF(AND(EXACT(B96,B33),EXACT(C96,C33),EXACT(D96,D33),EXACT(E96,E33),ISNUMBER(E96)=ISNUMBER(E33)),1,0),IF(AND(EXACT(B96,B34),EXACT(C96,C34),EXACT(D96,D34),EXACT(E96,E34),ISNUMBER(E96)=ISNUMBER(E34)),1,0),IF(AND(EXACT(B96,B35),EXACT(C96,C35),EXACT(D96,D35),EXACT(E96,E35),ISNUMBER(E96)=ISNUMBER(E35)),1,0),IF(AND(EXACT(B96,B36),EXACT(C96,C36),EXACT(D96,D36),EXACT(E96,E36),ISNUMBER(E96)=ISNUMBER(E36)),1,0),IF(AND(EXACT(B96,B37),EXACT(C96,C37),EXACT(D96,D37),EXACT(E96,E37),ISNUMBER(E96)=ISNUMBER(E37)),1,0),IF(AND(EXACT(B96,B38),EXACT(C96,C38),EXACT(D96,D38),EXACT(E96,E38),ISNUMBER(E96)=ISNUMBER(E38)),1,0),IF(AND(EXACT(B96,B39),EXACT(C96,C39),EXACT(D96,D39),EXACT(E96,E39),ISNUMBER(E96)=ISNUMBER(E39)),1,0),IF(AND(EXACT(B96,B40),EXACT(C96,C40),EXACT(D96,D40),EXACT(E96,E40),ISNUMBER(E96)=ISNUMBER(E40)),1,0),IF(AND(EXACT(B96,B41),EXACT(C96,C41),EXACT(D96,D41),EXACT(E96,E41),ISNUMBER(E96)=ISNUMBER(E41)),1,0),IF(AND(EXACT(B96,B42),EXACT(C96,C42),EXACT(D96,D42),EXACT(E96,E42),ISNUMBER(E96)=ISNUMBER(E42)),1,0),IF(AND(EXACT(B96,B43),EXACT(C96,C43),EXACT(D96,D43),EXACT(E96,E43),ISNUMBER(E96)=ISNUMBER(E43)),1,0),IF(AND(EXACT(B96,B44),EXACT(C96,C44),EXACT(D96,D44),EXACT(E96,E44),ISNUMBER(E96)=ISNUMBER(E44)),1,0),IF(AND(EXACT(B96,B45),EXACT(C96,C45),EXACT(D96,D45),EXACT(E96,E45),ISNUMBER(E96)=ISNUMBER(E45)),1,0),IF(AND(EXACT(B96,B46),EXACT(C96,C46),EXACT(D96,D46),EXACT(E96,E46),ISNUMBER(E96)=ISNUMBER(E46)),1,0)))</x:f>
      </x:c>
      <x:c r="M96" s="28" t="str">
        <x:f>IF(A96="","",SUM(IF(AND(EXACT(B96,B47),EXACT(C96,C47),EXACT(D96,D47),EXACT(E96,E47),ISNUMBER(E96)=ISNUMBER(E47)),1,0),IF(AND(EXACT(B96,B48),EXACT(C96,C48),EXACT(D96,D48),EXACT(E96,E48),ISNUMBER(E96)=ISNUMBER(E48)),1,0),IF(AND(EXACT(B96,B49),EXACT(C96,C49),EXACT(D96,D49),EXACT(E96,E49),ISNUMBER(E96)=ISNUMBER(E49)),1,0),IF(AND(EXACT(B96,B50),EXACT(C96,C50),EXACT(D96,D50),EXACT(E96,E50),ISNUMBER(E96)=ISNUMBER(E50)),1,0),IF(AND(EXACT(B96,B51),EXACT(C96,C51),EXACT(D96,D51),EXACT(E96,E51),ISNUMBER(E96)=ISNUMBER(E51)),1,0),IF(AND(EXACT(B96,B52),EXACT(C96,C52),EXACT(D96,D52),EXACT(E96,E52),ISNUMBER(E96)=ISNUMBER(E52)),1,0),IF(AND(EXACT(B96,B53),EXACT(C96,C53),EXACT(D96,D53),EXACT(E96,E53),ISNUMBER(E96)=ISNUMBER(E53)),1,0),IF(AND(EXACT(B96,B54),EXACT(C96,C54),EXACT(D96,D54),EXACT(E96,E54),ISNUMBER(E96)=ISNUMBER(E54)),1,0),IF(AND(EXACT(B96,B55),EXACT(C96,C55),EXACT(D96,D55),EXACT(E96,E55),ISNUMBER(E96)=ISNUMBER(E55)),1,0),IF(AND(EXACT(B96,B56),EXACT(C96,C56),EXACT(D96,D56),EXACT(E96,E56),ISNUMBER(E96)=ISNUMBER(E56)),1,0),IF(AND(EXACT(B96,B57),EXACT(C96,C57),EXACT(D96,D57),EXACT(E96,E57),ISNUMBER(E96)=ISNUMBER(E57)),1,0),IF(AND(EXACT(B96,B58),EXACT(C96,C58),EXACT(D96,D58),EXACT(E96,E58),ISNUMBER(E96)=ISNUMBER(E58)),1,0),IF(AND(EXACT(B96,B59),EXACT(C96,C59),EXACT(D96,D59),EXACT(E96,E59),ISNUMBER(E96)=ISNUMBER(E59)),1,0),IF(AND(EXACT(B96,B60),EXACT(C96,C60),EXACT(D96,D60),EXACT(E96,E60),ISNUMBER(E96)=ISNUMBER(E60)),1,0),IF(AND(EXACT(B96,B61),EXACT(C96,C61),EXACT(D96,D61),EXACT(E96,E61),ISNUMBER(E96)=ISNUMBER(E61)),1,0),IF(AND(EXACT(B96,B62),EXACT(C96,C62),EXACT(D96,D62),EXACT(E96,E62),ISNUMBER(E96)=ISNUMBER(E62)),1,0),IF(AND(EXACT(B96,B63),EXACT(C96,C63),EXACT(D96,D63),EXACT(E96,E63),ISNUMBER(E96)=ISNUMBER(E63)),1,0),IF(AND(EXACT(B96,B64),EXACT(C96,C64),EXACT(D96,D64),EXACT(E96,E64),ISNUMBER(E96)=ISNUMBER(E64)),1,0),IF(AND(EXACT(B96,B65),EXACT(C96,C65),EXACT(D96,D65),EXACT(E96,E65),ISNUMBER(E96)=ISNUMBER(E65)),1,0),IF(AND(EXACT(B96,B66),EXACT(C96,C66),EXACT(D96,D66),EXACT(E96,E66),ISNUMBER(E96)=ISNUMBER(E66)),1,0)))</x:f>
      </x:c>
      <x:c r="N96" s="28" t="str">
        <x:f>IF(A96="","",SUM(IF(AND(EXACT(B96,B67),EXACT(C96,C67),EXACT(D96,D67),EXACT(E96,E67),ISNUMBER(E96)=ISNUMBER(E67)),1,0),IF(AND(EXACT(B96,B68),EXACT(C96,C68),EXACT(D96,D68),EXACT(E96,E68),ISNUMBER(E96)=ISNUMBER(E68)),1,0),IF(AND(EXACT(B96,B69),EXACT(C96,C69),EXACT(D96,D69),EXACT(E96,E69),ISNUMBER(E96)=ISNUMBER(E69)),1,0),IF(AND(EXACT(B96,B70),EXACT(C96,C70),EXACT(D96,D70),EXACT(E96,E70),ISNUMBER(E96)=ISNUMBER(E70)),1,0),IF(AND(EXACT(B96,B71),EXACT(C96,C71),EXACT(D96,D71),EXACT(E96,E71),ISNUMBER(E96)=ISNUMBER(E71)),1,0),IF(AND(EXACT(B96,B72),EXACT(C96,C72),EXACT(D96,D72),EXACT(E96,E72),ISNUMBER(E96)=ISNUMBER(E72)),1,0),IF(AND(EXACT(B96,B73),EXACT(C96,C73),EXACT(D96,D73),EXACT(E96,E73),ISNUMBER(E96)=ISNUMBER(E73)),1,0),IF(AND(EXACT(B96,B74),EXACT(C96,C74),EXACT(D96,D74),EXACT(E96,E74),ISNUMBER(E96)=ISNUMBER(E74)),1,0),IF(AND(EXACT(B96,B75),EXACT(C96,C75),EXACT(D96,D75),EXACT(E96,E75),ISNUMBER(E96)=ISNUMBER(E75)),1,0),IF(AND(EXACT(B96,B76),EXACT(C96,C76),EXACT(D96,D76),EXACT(E96,E76),ISNUMBER(E96)=ISNUMBER(E76)),1,0),IF(AND(EXACT(B96,B77),EXACT(C96,C77),EXACT(D96,D77),EXACT(E96,E77),ISNUMBER(E96)=ISNUMBER(E77)),1,0),IF(AND(EXACT(B96,B78),EXACT(C96,C78),EXACT(D96,D78),EXACT(E96,E78),ISNUMBER(E96)=ISNUMBER(E78)),1,0),IF(AND(EXACT(B96,B79),EXACT(C96,C79),EXACT(D96,D79),EXACT(E96,E79),ISNUMBER(E96)=ISNUMBER(E79)),1,0),IF(AND(EXACT(B96,B80),EXACT(C96,C80),EXACT(D96,D80),EXACT(E96,E80),ISNUMBER(E96)=ISNUMBER(E80)),1,0),IF(AND(EXACT(B96,B81),EXACT(C96,C81),EXACT(D96,D81),EXACT(E96,E81),ISNUMBER(E96)=ISNUMBER(E81)),1,0),IF(AND(EXACT(B96,B82),EXACT(C96,C82),EXACT(D96,D82),EXACT(E96,E82),ISNUMBER(E96)=ISNUMBER(E82)),1,0),IF(AND(EXACT(B96,B83),EXACT(C96,C83),EXACT(D96,D83),EXACT(E96,E83),ISNUMBER(E96)=ISNUMBER(E83)),1,0),IF(AND(EXACT(B96,B84),EXACT(C96,C84),EXACT(D96,D84),EXACT(E96,E84),ISNUMBER(E96)=ISNUMBER(E84)),1,0),IF(AND(EXACT(B96,B85),EXACT(C96,C85),EXACT(D96,D85),EXACT(E96,E85),ISNUMBER(E96)=ISNUMBER(E85)),1,0),IF(AND(EXACT(B96,B86),EXACT(C96,C86),EXACT(D96,D86),EXACT(E96,E86),ISNUMBER(E96)=ISNUMBER(E86)),1,0)))</x:f>
      </x:c>
      <x:c r="O96" s="28" t="str">
        <x:f>IF(A96="","",SUM(IF(AND(EXACT(B96,B87),EXACT(C96,C87),EXACT(D96,D87),EXACT(E96,E87),ISNUMBER(E96)=ISNUMBER(E87)),1,0),IF(AND(EXACT(B96,B88),EXACT(C96,C88),EXACT(D96,D88),EXACT(E96,E88),ISNUMBER(E96)=ISNUMBER(E88)),1,0),IF(AND(EXACT(B96,B89),EXACT(C96,C89),EXACT(D96,D89),EXACT(E96,E89),ISNUMBER(E96)=ISNUMBER(E89)),1,0),IF(AND(EXACT(B96,B90),EXACT(C96,C90),EXACT(D96,D90),EXACT(E96,E90),ISNUMBER(E96)=ISNUMBER(E90)),1,0),IF(AND(EXACT(B96,B91),EXACT(C96,C91),EXACT(D96,D91),EXACT(E96,E91),ISNUMBER(E96)=ISNUMBER(E91)),1,0),IF(AND(EXACT(B96,B92),EXACT(C96,C92),EXACT(D96,D92),EXACT(E96,E92),ISNUMBER(E96)=ISNUMBER(E92)),1,0),IF(AND(EXACT(B96,B93),EXACT(C96,C93),EXACT(D96,D93),EXACT(E96,E93),ISNUMBER(E96)=ISNUMBER(E93)),1,0),IF(AND(EXACT(B96,B94),EXACT(C96,C94),EXACT(D96,D94),EXACT(E96,E94),ISNUMBER(E96)=ISNUMBER(E94)),1,0),IF(AND(EXACT(B96,B95),EXACT(C96,C95),EXACT(D96,D95),EXACT(E96,E95),ISNUMBER(E96)=ISNUMBER(E95)),1,0),IF(AND(EXACT(B96,B96),EXACT(C96,C96),EXACT(D96,D96),EXACT(E96,E96),ISNUMBER(E96)=ISNUMBER(E96)),1,0)))</x:f>
      </x:c>
      <x:c r="P96" s="28" t="str">
        <x:f>IF(A96="","",0)</x:f>
      </x:c>
      <x:c r="Q96" s="28" t="str">
        <x:f>IF(A96="","",0)</x:f>
      </x:c>
      <x:c r="R96" s="28" t="str">
        <x:f>IF(A96="","",0)</x:f>
      </x:c>
      <x:c r="S96" s="28" t="str">
        <x:f>IF(A96="","",0)</x:f>
      </x:c>
      <x:c r="T96" s="28" t="str">
        <x:f>IF(A96="","",0)</x:f>
      </x:c>
    </x:row>
    <x:row r="97" ht="22" customHeight="1">
      <x:c r="A97" s="2" t="str">
        <x:f>IF(COUNTA('Input'!A97:D97)=0,"",ROW()-6)</x:f>
      </x:c>
      <x:c r="B97" s="2" t="str">
        <x:f>IF(ISBLANK('Input'!A97),"",'Input'!A97)</x:f>
      </x:c>
      <x:c r="C97" s="2" t="str">
        <x:f>IF(ISBLANK('Input'!B97),"",'Input'!B97)</x:f>
      </x:c>
      <x:c r="D97" s="2" t="str">
        <x:f>IF(ISBLANK('Input'!C97),"",'Input'!C97)</x:f>
      </x:c>
      <x:c r="E97" s="21" t="str">
        <x:f>IF(ISBLANK('Input'!D97),"",'Input'!D97)</x:f>
      </x:c>
      <x:c r="F97" s="2" t="str">
        <x:f>IF(A97="","",SUM(K97:T97))</x:f>
      </x:c>
      <x:c r="G97" s="2" t="str">
        <x:f>IF(A97="","",IF(F97&gt;1,"Exact duplicate",IF(B97="","Missing job ID",IF(C97="","Missing customer",IF(NOT(OR(EXACT(D97,"completed"),EXACT(D97,"cancelled"))),"Missing or invalid status",IF(NOT(ISNUMBER(E97)),"Missing or invalid amount",IF(E97&lt;0,"Missing or invalid amount","")))))))</x:f>
      </x:c>
      <x:c r="H97" s="2" t="str">
        <x:f>IF(A97="","",IF(F97&gt;1,"Duplicate",IF(G97&lt;&gt;"","Exception",IF(EXACT(D97,"completed"),"Completed","Cancelled"))))</x:f>
      </x:c>
      <x:c r="I97" s="21" t="str">
        <x:f>IF(A97="","",IF(H97="Completed",E97,0))</x:f>
      </x:c>
      <x:c r="K97" s="28" t="str">
        <x:f>IF(A97="","",SUM(IF(AND(EXACT(B97,B7),EXACT(C97,C7),EXACT(D97,D7),EXACT(E97,E7),ISNUMBER(E97)=ISNUMBER(E7)),1,0),IF(AND(EXACT(B97,B8),EXACT(C97,C8),EXACT(D97,D8),EXACT(E97,E8),ISNUMBER(E97)=ISNUMBER(E8)),1,0),IF(AND(EXACT(B97,B9),EXACT(C97,C9),EXACT(D97,D9),EXACT(E97,E9),ISNUMBER(E97)=ISNUMBER(E9)),1,0),IF(AND(EXACT(B97,B10),EXACT(C97,C10),EXACT(D97,D10),EXACT(E97,E10),ISNUMBER(E97)=ISNUMBER(E10)),1,0),IF(AND(EXACT(B97,B11),EXACT(C97,C11),EXACT(D97,D11),EXACT(E97,E11),ISNUMBER(E97)=ISNUMBER(E11)),1,0),IF(AND(EXACT(B97,B12),EXACT(C97,C12),EXACT(D97,D12),EXACT(E97,E12),ISNUMBER(E97)=ISNUMBER(E12)),1,0),IF(AND(EXACT(B97,B13),EXACT(C97,C13),EXACT(D97,D13),EXACT(E97,E13),ISNUMBER(E97)=ISNUMBER(E13)),1,0),IF(AND(EXACT(B97,B14),EXACT(C97,C14),EXACT(D97,D14),EXACT(E97,E14),ISNUMBER(E97)=ISNUMBER(E14)),1,0),IF(AND(EXACT(B97,B15),EXACT(C97,C15),EXACT(D97,D15),EXACT(E97,E15),ISNUMBER(E97)=ISNUMBER(E15)),1,0),IF(AND(EXACT(B97,B16),EXACT(C97,C16),EXACT(D97,D16),EXACT(E97,E16),ISNUMBER(E97)=ISNUMBER(E16)),1,0),IF(AND(EXACT(B97,B17),EXACT(C97,C17),EXACT(D97,D17),EXACT(E97,E17),ISNUMBER(E97)=ISNUMBER(E17)),1,0),IF(AND(EXACT(B97,B18),EXACT(C97,C18),EXACT(D97,D18),EXACT(E97,E18),ISNUMBER(E97)=ISNUMBER(E18)),1,0),IF(AND(EXACT(B97,B19),EXACT(C97,C19),EXACT(D97,D19),EXACT(E97,E19),ISNUMBER(E97)=ISNUMBER(E19)),1,0),IF(AND(EXACT(B97,B20),EXACT(C97,C20),EXACT(D97,D20),EXACT(E97,E20),ISNUMBER(E97)=ISNUMBER(E20)),1,0),IF(AND(EXACT(B97,B21),EXACT(C97,C21),EXACT(D97,D21),EXACT(E97,E21),ISNUMBER(E97)=ISNUMBER(E21)),1,0),IF(AND(EXACT(B97,B22),EXACT(C97,C22),EXACT(D97,D22),EXACT(E97,E22),ISNUMBER(E97)=ISNUMBER(E22)),1,0),IF(AND(EXACT(B97,B23),EXACT(C97,C23),EXACT(D97,D23),EXACT(E97,E23),ISNUMBER(E97)=ISNUMBER(E23)),1,0),IF(AND(EXACT(B97,B24),EXACT(C97,C24),EXACT(D97,D24),EXACT(E97,E24),ISNUMBER(E97)=ISNUMBER(E24)),1,0),IF(AND(EXACT(B97,B25),EXACT(C97,C25),EXACT(D97,D25),EXACT(E97,E25),ISNUMBER(E97)=ISNUMBER(E25)),1,0),IF(AND(EXACT(B97,B26),EXACT(C97,C26),EXACT(D97,D26),EXACT(E97,E26),ISNUMBER(E97)=ISNUMBER(E26)),1,0)))</x:f>
      </x:c>
      <x:c r="L97" s="28" t="str">
        <x:f>IF(A97="","",SUM(IF(AND(EXACT(B97,B27),EXACT(C97,C27),EXACT(D97,D27),EXACT(E97,E27),ISNUMBER(E97)=ISNUMBER(E27)),1,0),IF(AND(EXACT(B97,B28),EXACT(C97,C28),EXACT(D97,D28),EXACT(E97,E28),ISNUMBER(E97)=ISNUMBER(E28)),1,0),IF(AND(EXACT(B97,B29),EXACT(C97,C29),EXACT(D97,D29),EXACT(E97,E29),ISNUMBER(E97)=ISNUMBER(E29)),1,0),IF(AND(EXACT(B97,B30),EXACT(C97,C30),EXACT(D97,D30),EXACT(E97,E30),ISNUMBER(E97)=ISNUMBER(E30)),1,0),IF(AND(EXACT(B97,B31),EXACT(C97,C31),EXACT(D97,D31),EXACT(E97,E31),ISNUMBER(E97)=ISNUMBER(E31)),1,0),IF(AND(EXACT(B97,B32),EXACT(C97,C32),EXACT(D97,D32),EXACT(E97,E32),ISNUMBER(E97)=ISNUMBER(E32)),1,0),IF(AND(EXACT(B97,B33),EXACT(C97,C33),EXACT(D97,D33),EXACT(E97,E33),ISNUMBER(E97)=ISNUMBER(E33)),1,0),IF(AND(EXACT(B97,B34),EXACT(C97,C34),EXACT(D97,D34),EXACT(E97,E34),ISNUMBER(E97)=ISNUMBER(E34)),1,0),IF(AND(EXACT(B97,B35),EXACT(C97,C35),EXACT(D97,D35),EXACT(E97,E35),ISNUMBER(E97)=ISNUMBER(E35)),1,0),IF(AND(EXACT(B97,B36),EXACT(C97,C36),EXACT(D97,D36),EXACT(E97,E36),ISNUMBER(E97)=ISNUMBER(E36)),1,0),IF(AND(EXACT(B97,B37),EXACT(C97,C37),EXACT(D97,D37),EXACT(E97,E37),ISNUMBER(E97)=ISNUMBER(E37)),1,0),IF(AND(EXACT(B97,B38),EXACT(C97,C38),EXACT(D97,D38),EXACT(E97,E38),ISNUMBER(E97)=ISNUMBER(E38)),1,0),IF(AND(EXACT(B97,B39),EXACT(C97,C39),EXACT(D97,D39),EXACT(E97,E39),ISNUMBER(E97)=ISNUMBER(E39)),1,0),IF(AND(EXACT(B97,B40),EXACT(C97,C40),EXACT(D97,D40),EXACT(E97,E40),ISNUMBER(E97)=ISNUMBER(E40)),1,0),IF(AND(EXACT(B97,B41),EXACT(C97,C41),EXACT(D97,D41),EXACT(E97,E41),ISNUMBER(E97)=ISNUMBER(E41)),1,0),IF(AND(EXACT(B97,B42),EXACT(C97,C42),EXACT(D97,D42),EXACT(E97,E42),ISNUMBER(E97)=ISNUMBER(E42)),1,0),IF(AND(EXACT(B97,B43),EXACT(C97,C43),EXACT(D97,D43),EXACT(E97,E43),ISNUMBER(E97)=ISNUMBER(E43)),1,0),IF(AND(EXACT(B97,B44),EXACT(C97,C44),EXACT(D97,D44),EXACT(E97,E44),ISNUMBER(E97)=ISNUMBER(E44)),1,0),IF(AND(EXACT(B97,B45),EXACT(C97,C45),EXACT(D97,D45),EXACT(E97,E45),ISNUMBER(E97)=ISNUMBER(E45)),1,0),IF(AND(EXACT(B97,B46),EXACT(C97,C46),EXACT(D97,D46),EXACT(E97,E46),ISNUMBER(E97)=ISNUMBER(E46)),1,0)))</x:f>
      </x:c>
      <x:c r="M97" s="28" t="str">
        <x:f>IF(A97="","",SUM(IF(AND(EXACT(B97,B47),EXACT(C97,C47),EXACT(D97,D47),EXACT(E97,E47),ISNUMBER(E97)=ISNUMBER(E47)),1,0),IF(AND(EXACT(B97,B48),EXACT(C97,C48),EXACT(D97,D48),EXACT(E97,E48),ISNUMBER(E97)=ISNUMBER(E48)),1,0),IF(AND(EXACT(B97,B49),EXACT(C97,C49),EXACT(D97,D49),EXACT(E97,E49),ISNUMBER(E97)=ISNUMBER(E49)),1,0),IF(AND(EXACT(B97,B50),EXACT(C97,C50),EXACT(D97,D50),EXACT(E97,E50),ISNUMBER(E97)=ISNUMBER(E50)),1,0),IF(AND(EXACT(B97,B51),EXACT(C97,C51),EXACT(D97,D51),EXACT(E97,E51),ISNUMBER(E97)=ISNUMBER(E51)),1,0),IF(AND(EXACT(B97,B52),EXACT(C97,C52),EXACT(D97,D52),EXACT(E97,E52),ISNUMBER(E97)=ISNUMBER(E52)),1,0),IF(AND(EXACT(B97,B53),EXACT(C97,C53),EXACT(D97,D53),EXACT(E97,E53),ISNUMBER(E97)=ISNUMBER(E53)),1,0),IF(AND(EXACT(B97,B54),EXACT(C97,C54),EXACT(D97,D54),EXACT(E97,E54),ISNUMBER(E97)=ISNUMBER(E54)),1,0),IF(AND(EXACT(B97,B55),EXACT(C97,C55),EXACT(D97,D55),EXACT(E97,E55),ISNUMBER(E97)=ISNUMBER(E55)),1,0),IF(AND(EXACT(B97,B56),EXACT(C97,C56),EXACT(D97,D56),EXACT(E97,E56),ISNUMBER(E97)=ISNUMBER(E56)),1,0),IF(AND(EXACT(B97,B57),EXACT(C97,C57),EXACT(D97,D57),EXACT(E97,E57),ISNUMBER(E97)=ISNUMBER(E57)),1,0),IF(AND(EXACT(B97,B58),EXACT(C97,C58),EXACT(D97,D58),EXACT(E97,E58),ISNUMBER(E97)=ISNUMBER(E58)),1,0),IF(AND(EXACT(B97,B59),EXACT(C97,C59),EXACT(D97,D59),EXACT(E97,E59),ISNUMBER(E97)=ISNUMBER(E59)),1,0),IF(AND(EXACT(B97,B60),EXACT(C97,C60),EXACT(D97,D60),EXACT(E97,E60),ISNUMBER(E97)=ISNUMBER(E60)),1,0),IF(AND(EXACT(B97,B61),EXACT(C97,C61),EXACT(D97,D61),EXACT(E97,E61),ISNUMBER(E97)=ISNUMBER(E61)),1,0),IF(AND(EXACT(B97,B62),EXACT(C97,C62),EXACT(D97,D62),EXACT(E97,E62),ISNUMBER(E97)=ISNUMBER(E62)),1,0),IF(AND(EXACT(B97,B63),EXACT(C97,C63),EXACT(D97,D63),EXACT(E97,E63),ISNUMBER(E97)=ISNUMBER(E63)),1,0),IF(AND(EXACT(B97,B64),EXACT(C97,C64),EXACT(D97,D64),EXACT(E97,E64),ISNUMBER(E97)=ISNUMBER(E64)),1,0),IF(AND(EXACT(B97,B65),EXACT(C97,C65),EXACT(D97,D65),EXACT(E97,E65),ISNUMBER(E97)=ISNUMBER(E65)),1,0),IF(AND(EXACT(B97,B66),EXACT(C97,C66),EXACT(D97,D66),EXACT(E97,E66),ISNUMBER(E97)=ISNUMBER(E66)),1,0)))</x:f>
      </x:c>
      <x:c r="N97" s="28" t="str">
        <x:f>IF(A97="","",SUM(IF(AND(EXACT(B97,B67),EXACT(C97,C67),EXACT(D97,D67),EXACT(E97,E67),ISNUMBER(E97)=ISNUMBER(E67)),1,0),IF(AND(EXACT(B97,B68),EXACT(C97,C68),EXACT(D97,D68),EXACT(E97,E68),ISNUMBER(E97)=ISNUMBER(E68)),1,0),IF(AND(EXACT(B97,B69),EXACT(C97,C69),EXACT(D97,D69),EXACT(E97,E69),ISNUMBER(E97)=ISNUMBER(E69)),1,0),IF(AND(EXACT(B97,B70),EXACT(C97,C70),EXACT(D97,D70),EXACT(E97,E70),ISNUMBER(E97)=ISNUMBER(E70)),1,0),IF(AND(EXACT(B97,B71),EXACT(C97,C71),EXACT(D97,D71),EXACT(E97,E71),ISNUMBER(E97)=ISNUMBER(E71)),1,0),IF(AND(EXACT(B97,B72),EXACT(C97,C72),EXACT(D97,D72),EXACT(E97,E72),ISNUMBER(E97)=ISNUMBER(E72)),1,0),IF(AND(EXACT(B97,B73),EXACT(C97,C73),EXACT(D97,D73),EXACT(E97,E73),ISNUMBER(E97)=ISNUMBER(E73)),1,0),IF(AND(EXACT(B97,B74),EXACT(C97,C74),EXACT(D97,D74),EXACT(E97,E74),ISNUMBER(E97)=ISNUMBER(E74)),1,0),IF(AND(EXACT(B97,B75),EXACT(C97,C75),EXACT(D97,D75),EXACT(E97,E75),ISNUMBER(E97)=ISNUMBER(E75)),1,0),IF(AND(EXACT(B97,B76),EXACT(C97,C76),EXACT(D97,D76),EXACT(E97,E76),ISNUMBER(E97)=ISNUMBER(E76)),1,0),IF(AND(EXACT(B97,B77),EXACT(C97,C77),EXACT(D97,D77),EXACT(E97,E77),ISNUMBER(E97)=ISNUMBER(E77)),1,0),IF(AND(EXACT(B97,B78),EXACT(C97,C78),EXACT(D97,D78),EXACT(E97,E78),ISNUMBER(E97)=ISNUMBER(E78)),1,0),IF(AND(EXACT(B97,B79),EXACT(C97,C79),EXACT(D97,D79),EXACT(E97,E79),ISNUMBER(E97)=ISNUMBER(E79)),1,0),IF(AND(EXACT(B97,B80),EXACT(C97,C80),EXACT(D97,D80),EXACT(E97,E80),ISNUMBER(E97)=ISNUMBER(E80)),1,0),IF(AND(EXACT(B97,B81),EXACT(C97,C81),EXACT(D97,D81),EXACT(E97,E81),ISNUMBER(E97)=ISNUMBER(E81)),1,0),IF(AND(EXACT(B97,B82),EXACT(C97,C82),EXACT(D97,D82),EXACT(E97,E82),ISNUMBER(E97)=ISNUMBER(E82)),1,0),IF(AND(EXACT(B97,B83),EXACT(C97,C83),EXACT(D97,D83),EXACT(E97,E83),ISNUMBER(E97)=ISNUMBER(E83)),1,0),IF(AND(EXACT(B97,B84),EXACT(C97,C84),EXACT(D97,D84),EXACT(E97,E84),ISNUMBER(E97)=ISNUMBER(E84)),1,0),IF(AND(EXACT(B97,B85),EXACT(C97,C85),EXACT(D97,D85),EXACT(E97,E85),ISNUMBER(E97)=ISNUMBER(E85)),1,0),IF(AND(EXACT(B97,B86),EXACT(C97,C86),EXACT(D97,D86),EXACT(E97,E86),ISNUMBER(E97)=ISNUMBER(E86)),1,0)))</x:f>
      </x:c>
      <x:c r="O97" s="28" t="str">
        <x:f>IF(A97="","",SUM(IF(AND(EXACT(B97,B87),EXACT(C97,C87),EXACT(D97,D87),EXACT(E97,E87),ISNUMBER(E97)=ISNUMBER(E87)),1,0),IF(AND(EXACT(B97,B88),EXACT(C97,C88),EXACT(D97,D88),EXACT(E97,E88),ISNUMBER(E97)=ISNUMBER(E88)),1,0),IF(AND(EXACT(B97,B89),EXACT(C97,C89),EXACT(D97,D89),EXACT(E97,E89),ISNUMBER(E97)=ISNUMBER(E89)),1,0),IF(AND(EXACT(B97,B90),EXACT(C97,C90),EXACT(D97,D90),EXACT(E97,E90),ISNUMBER(E97)=ISNUMBER(E90)),1,0),IF(AND(EXACT(B97,B91),EXACT(C97,C91),EXACT(D97,D91),EXACT(E97,E91),ISNUMBER(E97)=ISNUMBER(E91)),1,0),IF(AND(EXACT(B97,B92),EXACT(C97,C92),EXACT(D97,D92),EXACT(E97,E92),ISNUMBER(E97)=ISNUMBER(E92)),1,0),IF(AND(EXACT(B97,B93),EXACT(C97,C93),EXACT(D97,D93),EXACT(E97,E93),ISNUMBER(E97)=ISNUMBER(E93)),1,0),IF(AND(EXACT(B97,B94),EXACT(C97,C94),EXACT(D97,D94),EXACT(E97,E94),ISNUMBER(E97)=ISNUMBER(E94)),1,0),IF(AND(EXACT(B97,B95),EXACT(C97,C95),EXACT(D97,D95),EXACT(E97,E95),ISNUMBER(E97)=ISNUMBER(E95)),1,0),IF(AND(EXACT(B97,B96),EXACT(C97,C96),EXACT(D97,D96),EXACT(E97,E96),ISNUMBER(E97)=ISNUMBER(E96)),1,0),IF(AND(EXACT(B97,B97),EXACT(C97,C97),EXACT(D97,D97),EXACT(E97,E97),ISNUMBER(E97)=ISNUMBER(E97)),1,0)))</x:f>
      </x:c>
      <x:c r="P97" s="28" t="str">
        <x:f>IF(A97="","",0)</x:f>
      </x:c>
      <x:c r="Q97" s="28" t="str">
        <x:f>IF(A97="","",0)</x:f>
      </x:c>
      <x:c r="R97" s="28" t="str">
        <x:f>IF(A97="","",0)</x:f>
      </x:c>
      <x:c r="S97" s="28" t="str">
        <x:f>IF(A97="","",0)</x:f>
      </x:c>
      <x:c r="T97" s="28" t="str">
        <x:f>IF(A97="","",0)</x:f>
      </x:c>
    </x:row>
    <x:row r="98" ht="22" customHeight="1">
      <x:c r="A98" s="2" t="str">
        <x:f>IF(COUNTA('Input'!A98:D98)=0,"",ROW()-6)</x:f>
      </x:c>
      <x:c r="B98" s="2" t="str">
        <x:f>IF(ISBLANK('Input'!A98),"",'Input'!A98)</x:f>
      </x:c>
      <x:c r="C98" s="2" t="str">
        <x:f>IF(ISBLANK('Input'!B98),"",'Input'!B98)</x:f>
      </x:c>
      <x:c r="D98" s="2" t="str">
        <x:f>IF(ISBLANK('Input'!C98),"",'Input'!C98)</x:f>
      </x:c>
      <x:c r="E98" s="21" t="str">
        <x:f>IF(ISBLANK('Input'!D98),"",'Input'!D98)</x:f>
      </x:c>
      <x:c r="F98" s="2" t="str">
        <x:f>IF(A98="","",SUM(K98:T98))</x:f>
      </x:c>
      <x:c r="G98" s="2" t="str">
        <x:f>IF(A98="","",IF(F98&gt;1,"Exact duplicate",IF(B98="","Missing job ID",IF(C98="","Missing customer",IF(NOT(OR(EXACT(D98,"completed"),EXACT(D98,"cancelled"))),"Missing or invalid status",IF(NOT(ISNUMBER(E98)),"Missing or invalid amount",IF(E98&lt;0,"Missing or invalid amount","")))))))</x:f>
      </x:c>
      <x:c r="H98" s="2" t="str">
        <x:f>IF(A98="","",IF(F98&gt;1,"Duplicate",IF(G98&lt;&gt;"","Exception",IF(EXACT(D98,"completed"),"Completed","Cancelled"))))</x:f>
      </x:c>
      <x:c r="I98" s="21" t="str">
        <x:f>IF(A98="","",IF(H98="Completed",E98,0))</x:f>
      </x:c>
      <x:c r="K98" s="28" t="str">
        <x:f>IF(A98="","",SUM(IF(AND(EXACT(B98,B7),EXACT(C98,C7),EXACT(D98,D7),EXACT(E98,E7),ISNUMBER(E98)=ISNUMBER(E7)),1,0),IF(AND(EXACT(B98,B8),EXACT(C98,C8),EXACT(D98,D8),EXACT(E98,E8),ISNUMBER(E98)=ISNUMBER(E8)),1,0),IF(AND(EXACT(B98,B9),EXACT(C98,C9),EXACT(D98,D9),EXACT(E98,E9),ISNUMBER(E98)=ISNUMBER(E9)),1,0),IF(AND(EXACT(B98,B10),EXACT(C98,C10),EXACT(D98,D10),EXACT(E98,E10),ISNUMBER(E98)=ISNUMBER(E10)),1,0),IF(AND(EXACT(B98,B11),EXACT(C98,C11),EXACT(D98,D11),EXACT(E98,E11),ISNUMBER(E98)=ISNUMBER(E11)),1,0),IF(AND(EXACT(B98,B12),EXACT(C98,C12),EXACT(D98,D12),EXACT(E98,E12),ISNUMBER(E98)=ISNUMBER(E12)),1,0),IF(AND(EXACT(B98,B13),EXACT(C98,C13),EXACT(D98,D13),EXACT(E98,E13),ISNUMBER(E98)=ISNUMBER(E13)),1,0),IF(AND(EXACT(B98,B14),EXACT(C98,C14),EXACT(D98,D14),EXACT(E98,E14),ISNUMBER(E98)=ISNUMBER(E14)),1,0),IF(AND(EXACT(B98,B15),EXACT(C98,C15),EXACT(D98,D15),EXACT(E98,E15),ISNUMBER(E98)=ISNUMBER(E15)),1,0),IF(AND(EXACT(B98,B16),EXACT(C98,C16),EXACT(D98,D16),EXACT(E98,E16),ISNUMBER(E98)=ISNUMBER(E16)),1,0),IF(AND(EXACT(B98,B17),EXACT(C98,C17),EXACT(D98,D17),EXACT(E98,E17),ISNUMBER(E98)=ISNUMBER(E17)),1,0),IF(AND(EXACT(B98,B18),EXACT(C98,C18),EXACT(D98,D18),EXACT(E98,E18),ISNUMBER(E98)=ISNUMBER(E18)),1,0),IF(AND(EXACT(B98,B19),EXACT(C98,C19),EXACT(D98,D19),EXACT(E98,E19),ISNUMBER(E98)=ISNUMBER(E19)),1,0),IF(AND(EXACT(B98,B20),EXACT(C98,C20),EXACT(D98,D20),EXACT(E98,E20),ISNUMBER(E98)=ISNUMBER(E20)),1,0),IF(AND(EXACT(B98,B21),EXACT(C98,C21),EXACT(D98,D21),EXACT(E98,E21),ISNUMBER(E98)=ISNUMBER(E21)),1,0),IF(AND(EXACT(B98,B22),EXACT(C98,C22),EXACT(D98,D22),EXACT(E98,E22),ISNUMBER(E98)=ISNUMBER(E22)),1,0),IF(AND(EXACT(B98,B23),EXACT(C98,C23),EXACT(D98,D23),EXACT(E98,E23),ISNUMBER(E98)=ISNUMBER(E23)),1,0),IF(AND(EXACT(B98,B24),EXACT(C98,C24),EXACT(D98,D24),EXACT(E98,E24),ISNUMBER(E98)=ISNUMBER(E24)),1,0),IF(AND(EXACT(B98,B25),EXACT(C98,C25),EXACT(D98,D25),EXACT(E98,E25),ISNUMBER(E98)=ISNUMBER(E25)),1,0),IF(AND(EXACT(B98,B26),EXACT(C98,C26),EXACT(D98,D26),EXACT(E98,E26),ISNUMBER(E98)=ISNUMBER(E26)),1,0)))</x:f>
      </x:c>
      <x:c r="L98" s="28" t="str">
        <x:f>IF(A98="","",SUM(IF(AND(EXACT(B98,B27),EXACT(C98,C27),EXACT(D98,D27),EXACT(E98,E27),ISNUMBER(E98)=ISNUMBER(E27)),1,0),IF(AND(EXACT(B98,B28),EXACT(C98,C28),EXACT(D98,D28),EXACT(E98,E28),ISNUMBER(E98)=ISNUMBER(E28)),1,0),IF(AND(EXACT(B98,B29),EXACT(C98,C29),EXACT(D98,D29),EXACT(E98,E29),ISNUMBER(E98)=ISNUMBER(E29)),1,0),IF(AND(EXACT(B98,B30),EXACT(C98,C30),EXACT(D98,D30),EXACT(E98,E30),ISNUMBER(E98)=ISNUMBER(E30)),1,0),IF(AND(EXACT(B98,B31),EXACT(C98,C31),EXACT(D98,D31),EXACT(E98,E31),ISNUMBER(E98)=ISNUMBER(E31)),1,0),IF(AND(EXACT(B98,B32),EXACT(C98,C32),EXACT(D98,D32),EXACT(E98,E32),ISNUMBER(E98)=ISNUMBER(E32)),1,0),IF(AND(EXACT(B98,B33),EXACT(C98,C33),EXACT(D98,D33),EXACT(E98,E33),ISNUMBER(E98)=ISNUMBER(E33)),1,0),IF(AND(EXACT(B98,B34),EXACT(C98,C34),EXACT(D98,D34),EXACT(E98,E34),ISNUMBER(E98)=ISNUMBER(E34)),1,0),IF(AND(EXACT(B98,B35),EXACT(C98,C35),EXACT(D98,D35),EXACT(E98,E35),ISNUMBER(E98)=ISNUMBER(E35)),1,0),IF(AND(EXACT(B98,B36),EXACT(C98,C36),EXACT(D98,D36),EXACT(E98,E36),ISNUMBER(E98)=ISNUMBER(E36)),1,0),IF(AND(EXACT(B98,B37),EXACT(C98,C37),EXACT(D98,D37),EXACT(E98,E37),ISNUMBER(E98)=ISNUMBER(E37)),1,0),IF(AND(EXACT(B98,B38),EXACT(C98,C38),EXACT(D98,D38),EXACT(E98,E38),ISNUMBER(E98)=ISNUMBER(E38)),1,0),IF(AND(EXACT(B98,B39),EXACT(C98,C39),EXACT(D98,D39),EXACT(E98,E39),ISNUMBER(E98)=ISNUMBER(E39)),1,0),IF(AND(EXACT(B98,B40),EXACT(C98,C40),EXACT(D98,D40),EXACT(E98,E40),ISNUMBER(E98)=ISNUMBER(E40)),1,0),IF(AND(EXACT(B98,B41),EXACT(C98,C41),EXACT(D98,D41),EXACT(E98,E41),ISNUMBER(E98)=ISNUMBER(E41)),1,0),IF(AND(EXACT(B98,B42),EXACT(C98,C42),EXACT(D98,D42),EXACT(E98,E42),ISNUMBER(E98)=ISNUMBER(E42)),1,0),IF(AND(EXACT(B98,B43),EXACT(C98,C43),EXACT(D98,D43),EXACT(E98,E43),ISNUMBER(E98)=ISNUMBER(E43)),1,0),IF(AND(EXACT(B98,B44),EXACT(C98,C44),EXACT(D98,D44),EXACT(E98,E44),ISNUMBER(E98)=ISNUMBER(E44)),1,0),IF(AND(EXACT(B98,B45),EXACT(C98,C45),EXACT(D98,D45),EXACT(E98,E45),ISNUMBER(E98)=ISNUMBER(E45)),1,0),IF(AND(EXACT(B98,B46),EXACT(C98,C46),EXACT(D98,D46),EXACT(E98,E46),ISNUMBER(E98)=ISNUMBER(E46)),1,0)))</x:f>
      </x:c>
      <x:c r="M98" s="28" t="str">
        <x:f>IF(A98="","",SUM(IF(AND(EXACT(B98,B47),EXACT(C98,C47),EXACT(D98,D47),EXACT(E98,E47),ISNUMBER(E98)=ISNUMBER(E47)),1,0),IF(AND(EXACT(B98,B48),EXACT(C98,C48),EXACT(D98,D48),EXACT(E98,E48),ISNUMBER(E98)=ISNUMBER(E48)),1,0),IF(AND(EXACT(B98,B49),EXACT(C98,C49),EXACT(D98,D49),EXACT(E98,E49),ISNUMBER(E98)=ISNUMBER(E49)),1,0),IF(AND(EXACT(B98,B50),EXACT(C98,C50),EXACT(D98,D50),EXACT(E98,E50),ISNUMBER(E98)=ISNUMBER(E50)),1,0),IF(AND(EXACT(B98,B51),EXACT(C98,C51),EXACT(D98,D51),EXACT(E98,E51),ISNUMBER(E98)=ISNUMBER(E51)),1,0),IF(AND(EXACT(B98,B52),EXACT(C98,C52),EXACT(D98,D52),EXACT(E98,E52),ISNUMBER(E98)=ISNUMBER(E52)),1,0),IF(AND(EXACT(B98,B53),EXACT(C98,C53),EXACT(D98,D53),EXACT(E98,E53),ISNUMBER(E98)=ISNUMBER(E53)),1,0),IF(AND(EXACT(B98,B54),EXACT(C98,C54),EXACT(D98,D54),EXACT(E98,E54),ISNUMBER(E98)=ISNUMBER(E54)),1,0),IF(AND(EXACT(B98,B55),EXACT(C98,C55),EXACT(D98,D55),EXACT(E98,E55),ISNUMBER(E98)=ISNUMBER(E55)),1,0),IF(AND(EXACT(B98,B56),EXACT(C98,C56),EXACT(D98,D56),EXACT(E98,E56),ISNUMBER(E98)=ISNUMBER(E56)),1,0),IF(AND(EXACT(B98,B57),EXACT(C98,C57),EXACT(D98,D57),EXACT(E98,E57),ISNUMBER(E98)=ISNUMBER(E57)),1,0),IF(AND(EXACT(B98,B58),EXACT(C98,C58),EXACT(D98,D58),EXACT(E98,E58),ISNUMBER(E98)=ISNUMBER(E58)),1,0),IF(AND(EXACT(B98,B59),EXACT(C98,C59),EXACT(D98,D59),EXACT(E98,E59),ISNUMBER(E98)=ISNUMBER(E59)),1,0),IF(AND(EXACT(B98,B60),EXACT(C98,C60),EXACT(D98,D60),EXACT(E98,E60),ISNUMBER(E98)=ISNUMBER(E60)),1,0),IF(AND(EXACT(B98,B61),EXACT(C98,C61),EXACT(D98,D61),EXACT(E98,E61),ISNUMBER(E98)=ISNUMBER(E61)),1,0),IF(AND(EXACT(B98,B62),EXACT(C98,C62),EXACT(D98,D62),EXACT(E98,E62),ISNUMBER(E98)=ISNUMBER(E62)),1,0),IF(AND(EXACT(B98,B63),EXACT(C98,C63),EXACT(D98,D63),EXACT(E98,E63),ISNUMBER(E98)=ISNUMBER(E63)),1,0),IF(AND(EXACT(B98,B64),EXACT(C98,C64),EXACT(D98,D64),EXACT(E98,E64),ISNUMBER(E98)=ISNUMBER(E64)),1,0),IF(AND(EXACT(B98,B65),EXACT(C98,C65),EXACT(D98,D65),EXACT(E98,E65),ISNUMBER(E98)=ISNUMBER(E65)),1,0),IF(AND(EXACT(B98,B66),EXACT(C98,C66),EXACT(D98,D66),EXACT(E98,E66),ISNUMBER(E98)=ISNUMBER(E66)),1,0)))</x:f>
      </x:c>
      <x:c r="N98" s="28" t="str">
        <x:f>IF(A98="","",SUM(IF(AND(EXACT(B98,B67),EXACT(C98,C67),EXACT(D98,D67),EXACT(E98,E67),ISNUMBER(E98)=ISNUMBER(E67)),1,0),IF(AND(EXACT(B98,B68),EXACT(C98,C68),EXACT(D98,D68),EXACT(E98,E68),ISNUMBER(E98)=ISNUMBER(E68)),1,0),IF(AND(EXACT(B98,B69),EXACT(C98,C69),EXACT(D98,D69),EXACT(E98,E69),ISNUMBER(E98)=ISNUMBER(E69)),1,0),IF(AND(EXACT(B98,B70),EXACT(C98,C70),EXACT(D98,D70),EXACT(E98,E70),ISNUMBER(E98)=ISNUMBER(E70)),1,0),IF(AND(EXACT(B98,B71),EXACT(C98,C71),EXACT(D98,D71),EXACT(E98,E71),ISNUMBER(E98)=ISNUMBER(E71)),1,0),IF(AND(EXACT(B98,B72),EXACT(C98,C72),EXACT(D98,D72),EXACT(E98,E72),ISNUMBER(E98)=ISNUMBER(E72)),1,0),IF(AND(EXACT(B98,B73),EXACT(C98,C73),EXACT(D98,D73),EXACT(E98,E73),ISNUMBER(E98)=ISNUMBER(E73)),1,0),IF(AND(EXACT(B98,B74),EXACT(C98,C74),EXACT(D98,D74),EXACT(E98,E74),ISNUMBER(E98)=ISNUMBER(E74)),1,0),IF(AND(EXACT(B98,B75),EXACT(C98,C75),EXACT(D98,D75),EXACT(E98,E75),ISNUMBER(E98)=ISNUMBER(E75)),1,0),IF(AND(EXACT(B98,B76),EXACT(C98,C76),EXACT(D98,D76),EXACT(E98,E76),ISNUMBER(E98)=ISNUMBER(E76)),1,0),IF(AND(EXACT(B98,B77),EXACT(C98,C77),EXACT(D98,D77),EXACT(E98,E77),ISNUMBER(E98)=ISNUMBER(E77)),1,0),IF(AND(EXACT(B98,B78),EXACT(C98,C78),EXACT(D98,D78),EXACT(E98,E78),ISNUMBER(E98)=ISNUMBER(E78)),1,0),IF(AND(EXACT(B98,B79),EXACT(C98,C79),EXACT(D98,D79),EXACT(E98,E79),ISNUMBER(E98)=ISNUMBER(E79)),1,0),IF(AND(EXACT(B98,B80),EXACT(C98,C80),EXACT(D98,D80),EXACT(E98,E80),ISNUMBER(E98)=ISNUMBER(E80)),1,0),IF(AND(EXACT(B98,B81),EXACT(C98,C81),EXACT(D98,D81),EXACT(E98,E81),ISNUMBER(E98)=ISNUMBER(E81)),1,0),IF(AND(EXACT(B98,B82),EXACT(C98,C82),EXACT(D98,D82),EXACT(E98,E82),ISNUMBER(E98)=ISNUMBER(E82)),1,0),IF(AND(EXACT(B98,B83),EXACT(C98,C83),EXACT(D98,D83),EXACT(E98,E83),ISNUMBER(E98)=ISNUMBER(E83)),1,0),IF(AND(EXACT(B98,B84),EXACT(C98,C84),EXACT(D98,D84),EXACT(E98,E84),ISNUMBER(E98)=ISNUMBER(E84)),1,0),IF(AND(EXACT(B98,B85),EXACT(C98,C85),EXACT(D98,D85),EXACT(E98,E85),ISNUMBER(E98)=ISNUMBER(E85)),1,0),IF(AND(EXACT(B98,B86),EXACT(C98,C86),EXACT(D98,D86),EXACT(E98,E86),ISNUMBER(E98)=ISNUMBER(E86)),1,0)))</x:f>
      </x:c>
      <x:c r="O98" s="28" t="str">
        <x:f>IF(A98="","",SUM(IF(AND(EXACT(B98,B87),EXACT(C98,C87),EXACT(D98,D87),EXACT(E98,E87),ISNUMBER(E98)=ISNUMBER(E87)),1,0),IF(AND(EXACT(B98,B88),EXACT(C98,C88),EXACT(D98,D88),EXACT(E98,E88),ISNUMBER(E98)=ISNUMBER(E88)),1,0),IF(AND(EXACT(B98,B89),EXACT(C98,C89),EXACT(D98,D89),EXACT(E98,E89),ISNUMBER(E98)=ISNUMBER(E89)),1,0),IF(AND(EXACT(B98,B90),EXACT(C98,C90),EXACT(D98,D90),EXACT(E98,E90),ISNUMBER(E98)=ISNUMBER(E90)),1,0),IF(AND(EXACT(B98,B91),EXACT(C98,C91),EXACT(D98,D91),EXACT(E98,E91),ISNUMBER(E98)=ISNUMBER(E91)),1,0),IF(AND(EXACT(B98,B92),EXACT(C98,C92),EXACT(D98,D92),EXACT(E98,E92),ISNUMBER(E98)=ISNUMBER(E92)),1,0),IF(AND(EXACT(B98,B93),EXACT(C98,C93),EXACT(D98,D93),EXACT(E98,E93),ISNUMBER(E98)=ISNUMBER(E93)),1,0),IF(AND(EXACT(B98,B94),EXACT(C98,C94),EXACT(D98,D94),EXACT(E98,E94),ISNUMBER(E98)=ISNUMBER(E94)),1,0),IF(AND(EXACT(B98,B95),EXACT(C98,C95),EXACT(D98,D95),EXACT(E98,E95),ISNUMBER(E98)=ISNUMBER(E95)),1,0),IF(AND(EXACT(B98,B96),EXACT(C98,C96),EXACT(D98,D96),EXACT(E98,E96),ISNUMBER(E98)=ISNUMBER(E96)),1,0),IF(AND(EXACT(B98,B97),EXACT(C98,C97),EXACT(D98,D97),EXACT(E98,E97),ISNUMBER(E98)=ISNUMBER(E97)),1,0),IF(AND(EXACT(B98,B98),EXACT(C98,C98),EXACT(D98,D98),EXACT(E98,E98),ISNUMBER(E98)=ISNUMBER(E98)),1,0)))</x:f>
      </x:c>
      <x:c r="P98" s="28" t="str">
        <x:f>IF(A98="","",0)</x:f>
      </x:c>
      <x:c r="Q98" s="28" t="str">
        <x:f>IF(A98="","",0)</x:f>
      </x:c>
      <x:c r="R98" s="28" t="str">
        <x:f>IF(A98="","",0)</x:f>
      </x:c>
      <x:c r="S98" s="28" t="str">
        <x:f>IF(A98="","",0)</x:f>
      </x:c>
      <x:c r="T98" s="28" t="str">
        <x:f>IF(A98="","",0)</x:f>
      </x:c>
    </x:row>
    <x:row r="99" ht="22" customHeight="1">
      <x:c r="A99" s="2" t="str">
        <x:f>IF(COUNTA('Input'!A99:D99)=0,"",ROW()-6)</x:f>
      </x:c>
      <x:c r="B99" s="2" t="str">
        <x:f>IF(ISBLANK('Input'!A99),"",'Input'!A99)</x:f>
      </x:c>
      <x:c r="C99" s="2" t="str">
        <x:f>IF(ISBLANK('Input'!B99),"",'Input'!B99)</x:f>
      </x:c>
      <x:c r="D99" s="2" t="str">
        <x:f>IF(ISBLANK('Input'!C99),"",'Input'!C99)</x:f>
      </x:c>
      <x:c r="E99" s="21" t="str">
        <x:f>IF(ISBLANK('Input'!D99),"",'Input'!D99)</x:f>
      </x:c>
      <x:c r="F99" s="2" t="str">
        <x:f>IF(A99="","",SUM(K99:T99))</x:f>
      </x:c>
      <x:c r="G99" s="2" t="str">
        <x:f>IF(A99="","",IF(F99&gt;1,"Exact duplicate",IF(B99="","Missing job ID",IF(C99="","Missing customer",IF(NOT(OR(EXACT(D99,"completed"),EXACT(D99,"cancelled"))),"Missing or invalid status",IF(NOT(ISNUMBER(E99)),"Missing or invalid amount",IF(E99&lt;0,"Missing or invalid amount","")))))))</x:f>
      </x:c>
      <x:c r="H99" s="2" t="str">
        <x:f>IF(A99="","",IF(F99&gt;1,"Duplicate",IF(G99&lt;&gt;"","Exception",IF(EXACT(D99,"completed"),"Completed","Cancelled"))))</x:f>
      </x:c>
      <x:c r="I99" s="21" t="str">
        <x:f>IF(A99="","",IF(H99="Completed",E99,0))</x:f>
      </x:c>
      <x:c r="K99" s="28" t="str">
        <x:f>IF(A99="","",SUM(IF(AND(EXACT(B99,B7),EXACT(C99,C7),EXACT(D99,D7),EXACT(E99,E7),ISNUMBER(E99)=ISNUMBER(E7)),1,0),IF(AND(EXACT(B99,B8),EXACT(C99,C8),EXACT(D99,D8),EXACT(E99,E8),ISNUMBER(E99)=ISNUMBER(E8)),1,0),IF(AND(EXACT(B99,B9),EXACT(C99,C9),EXACT(D99,D9),EXACT(E99,E9),ISNUMBER(E99)=ISNUMBER(E9)),1,0),IF(AND(EXACT(B99,B10),EXACT(C99,C10),EXACT(D99,D10),EXACT(E99,E10),ISNUMBER(E99)=ISNUMBER(E10)),1,0),IF(AND(EXACT(B99,B11),EXACT(C99,C11),EXACT(D99,D11),EXACT(E99,E11),ISNUMBER(E99)=ISNUMBER(E11)),1,0),IF(AND(EXACT(B99,B12),EXACT(C99,C12),EXACT(D99,D12),EXACT(E99,E12),ISNUMBER(E99)=ISNUMBER(E12)),1,0),IF(AND(EXACT(B99,B13),EXACT(C99,C13),EXACT(D99,D13),EXACT(E99,E13),ISNUMBER(E99)=ISNUMBER(E13)),1,0),IF(AND(EXACT(B99,B14),EXACT(C99,C14),EXACT(D99,D14),EXACT(E99,E14),ISNUMBER(E99)=ISNUMBER(E14)),1,0),IF(AND(EXACT(B99,B15),EXACT(C99,C15),EXACT(D99,D15),EXACT(E99,E15),ISNUMBER(E99)=ISNUMBER(E15)),1,0),IF(AND(EXACT(B99,B16),EXACT(C99,C16),EXACT(D99,D16),EXACT(E99,E16),ISNUMBER(E99)=ISNUMBER(E16)),1,0),IF(AND(EXACT(B99,B17),EXACT(C99,C17),EXACT(D99,D17),EXACT(E99,E17),ISNUMBER(E99)=ISNUMBER(E17)),1,0),IF(AND(EXACT(B99,B18),EXACT(C99,C18),EXACT(D99,D18),EXACT(E99,E18),ISNUMBER(E99)=ISNUMBER(E18)),1,0),IF(AND(EXACT(B99,B19),EXACT(C99,C19),EXACT(D99,D19),EXACT(E99,E19),ISNUMBER(E99)=ISNUMBER(E19)),1,0),IF(AND(EXACT(B99,B20),EXACT(C99,C20),EXACT(D99,D20),EXACT(E99,E20),ISNUMBER(E99)=ISNUMBER(E20)),1,0),IF(AND(EXACT(B99,B21),EXACT(C99,C21),EXACT(D99,D21),EXACT(E99,E21),ISNUMBER(E99)=ISNUMBER(E21)),1,0),IF(AND(EXACT(B99,B22),EXACT(C99,C22),EXACT(D99,D22),EXACT(E99,E22),ISNUMBER(E99)=ISNUMBER(E22)),1,0),IF(AND(EXACT(B99,B23),EXACT(C99,C23),EXACT(D99,D23),EXACT(E99,E23),ISNUMBER(E99)=ISNUMBER(E23)),1,0),IF(AND(EXACT(B99,B24),EXACT(C99,C24),EXACT(D99,D24),EXACT(E99,E24),ISNUMBER(E99)=ISNUMBER(E24)),1,0),IF(AND(EXACT(B99,B25),EXACT(C99,C25),EXACT(D99,D25),EXACT(E99,E25),ISNUMBER(E99)=ISNUMBER(E25)),1,0),IF(AND(EXACT(B99,B26),EXACT(C99,C26),EXACT(D99,D26),EXACT(E99,E26),ISNUMBER(E99)=ISNUMBER(E26)),1,0)))</x:f>
      </x:c>
      <x:c r="L99" s="28" t="str">
        <x:f>IF(A99="","",SUM(IF(AND(EXACT(B99,B27),EXACT(C99,C27),EXACT(D99,D27),EXACT(E99,E27),ISNUMBER(E99)=ISNUMBER(E27)),1,0),IF(AND(EXACT(B99,B28),EXACT(C99,C28),EXACT(D99,D28),EXACT(E99,E28),ISNUMBER(E99)=ISNUMBER(E28)),1,0),IF(AND(EXACT(B99,B29),EXACT(C99,C29),EXACT(D99,D29),EXACT(E99,E29),ISNUMBER(E99)=ISNUMBER(E29)),1,0),IF(AND(EXACT(B99,B30),EXACT(C99,C30),EXACT(D99,D30),EXACT(E99,E30),ISNUMBER(E99)=ISNUMBER(E30)),1,0),IF(AND(EXACT(B99,B31),EXACT(C99,C31),EXACT(D99,D31),EXACT(E99,E31),ISNUMBER(E99)=ISNUMBER(E31)),1,0),IF(AND(EXACT(B99,B32),EXACT(C99,C32),EXACT(D99,D32),EXACT(E99,E32),ISNUMBER(E99)=ISNUMBER(E32)),1,0),IF(AND(EXACT(B99,B33),EXACT(C99,C33),EXACT(D99,D33),EXACT(E99,E33),ISNUMBER(E99)=ISNUMBER(E33)),1,0),IF(AND(EXACT(B99,B34),EXACT(C99,C34),EXACT(D99,D34),EXACT(E99,E34),ISNUMBER(E99)=ISNUMBER(E34)),1,0),IF(AND(EXACT(B99,B35),EXACT(C99,C35),EXACT(D99,D35),EXACT(E99,E35),ISNUMBER(E99)=ISNUMBER(E35)),1,0),IF(AND(EXACT(B99,B36),EXACT(C99,C36),EXACT(D99,D36),EXACT(E99,E36),ISNUMBER(E99)=ISNUMBER(E36)),1,0),IF(AND(EXACT(B99,B37),EXACT(C99,C37),EXACT(D99,D37),EXACT(E99,E37),ISNUMBER(E99)=ISNUMBER(E37)),1,0),IF(AND(EXACT(B99,B38),EXACT(C99,C38),EXACT(D99,D38),EXACT(E99,E38),ISNUMBER(E99)=ISNUMBER(E38)),1,0),IF(AND(EXACT(B99,B39),EXACT(C99,C39),EXACT(D99,D39),EXACT(E99,E39),ISNUMBER(E99)=ISNUMBER(E39)),1,0),IF(AND(EXACT(B99,B40),EXACT(C99,C40),EXACT(D99,D40),EXACT(E99,E40),ISNUMBER(E99)=ISNUMBER(E40)),1,0),IF(AND(EXACT(B99,B41),EXACT(C99,C41),EXACT(D99,D41),EXACT(E99,E41),ISNUMBER(E99)=ISNUMBER(E41)),1,0),IF(AND(EXACT(B99,B42),EXACT(C99,C42),EXACT(D99,D42),EXACT(E99,E42),ISNUMBER(E99)=ISNUMBER(E42)),1,0),IF(AND(EXACT(B99,B43),EXACT(C99,C43),EXACT(D99,D43),EXACT(E99,E43),ISNUMBER(E99)=ISNUMBER(E43)),1,0),IF(AND(EXACT(B99,B44),EXACT(C99,C44),EXACT(D99,D44),EXACT(E99,E44),ISNUMBER(E99)=ISNUMBER(E44)),1,0),IF(AND(EXACT(B99,B45),EXACT(C99,C45),EXACT(D99,D45),EXACT(E99,E45),ISNUMBER(E99)=ISNUMBER(E45)),1,0),IF(AND(EXACT(B99,B46),EXACT(C99,C46),EXACT(D99,D46),EXACT(E99,E46),ISNUMBER(E99)=ISNUMBER(E46)),1,0)))</x:f>
      </x:c>
      <x:c r="M99" s="28" t="str">
        <x:f>IF(A99="","",SUM(IF(AND(EXACT(B99,B47),EXACT(C99,C47),EXACT(D99,D47),EXACT(E99,E47),ISNUMBER(E99)=ISNUMBER(E47)),1,0),IF(AND(EXACT(B99,B48),EXACT(C99,C48),EXACT(D99,D48),EXACT(E99,E48),ISNUMBER(E99)=ISNUMBER(E48)),1,0),IF(AND(EXACT(B99,B49),EXACT(C99,C49),EXACT(D99,D49),EXACT(E99,E49),ISNUMBER(E99)=ISNUMBER(E49)),1,0),IF(AND(EXACT(B99,B50),EXACT(C99,C50),EXACT(D99,D50),EXACT(E99,E50),ISNUMBER(E99)=ISNUMBER(E50)),1,0),IF(AND(EXACT(B99,B51),EXACT(C99,C51),EXACT(D99,D51),EXACT(E99,E51),ISNUMBER(E99)=ISNUMBER(E51)),1,0),IF(AND(EXACT(B99,B52),EXACT(C99,C52),EXACT(D99,D52),EXACT(E99,E52),ISNUMBER(E99)=ISNUMBER(E52)),1,0),IF(AND(EXACT(B99,B53),EXACT(C99,C53),EXACT(D99,D53),EXACT(E99,E53),ISNUMBER(E99)=ISNUMBER(E53)),1,0),IF(AND(EXACT(B99,B54),EXACT(C99,C54),EXACT(D99,D54),EXACT(E99,E54),ISNUMBER(E99)=ISNUMBER(E54)),1,0),IF(AND(EXACT(B99,B55),EXACT(C99,C55),EXACT(D99,D55),EXACT(E99,E55),ISNUMBER(E99)=ISNUMBER(E55)),1,0),IF(AND(EXACT(B99,B56),EXACT(C99,C56),EXACT(D99,D56),EXACT(E99,E56),ISNUMBER(E99)=ISNUMBER(E56)),1,0),IF(AND(EXACT(B99,B57),EXACT(C99,C57),EXACT(D99,D57),EXACT(E99,E57),ISNUMBER(E99)=ISNUMBER(E57)),1,0),IF(AND(EXACT(B99,B58),EXACT(C99,C58),EXACT(D99,D58),EXACT(E99,E58),ISNUMBER(E99)=ISNUMBER(E58)),1,0),IF(AND(EXACT(B99,B59),EXACT(C99,C59),EXACT(D99,D59),EXACT(E99,E59),ISNUMBER(E99)=ISNUMBER(E59)),1,0),IF(AND(EXACT(B99,B60),EXACT(C99,C60),EXACT(D99,D60),EXACT(E99,E60),ISNUMBER(E99)=ISNUMBER(E60)),1,0),IF(AND(EXACT(B99,B61),EXACT(C99,C61),EXACT(D99,D61),EXACT(E99,E61),ISNUMBER(E99)=ISNUMBER(E61)),1,0),IF(AND(EXACT(B99,B62),EXACT(C99,C62),EXACT(D99,D62),EXACT(E99,E62),ISNUMBER(E99)=ISNUMBER(E62)),1,0),IF(AND(EXACT(B99,B63),EXACT(C99,C63),EXACT(D99,D63),EXACT(E99,E63),ISNUMBER(E99)=ISNUMBER(E63)),1,0),IF(AND(EXACT(B99,B64),EXACT(C99,C64),EXACT(D99,D64),EXACT(E99,E64),ISNUMBER(E99)=ISNUMBER(E64)),1,0),IF(AND(EXACT(B99,B65),EXACT(C99,C65),EXACT(D99,D65),EXACT(E99,E65),ISNUMBER(E99)=ISNUMBER(E65)),1,0),IF(AND(EXACT(B99,B66),EXACT(C99,C66),EXACT(D99,D66),EXACT(E99,E66),ISNUMBER(E99)=ISNUMBER(E66)),1,0)))</x:f>
      </x:c>
      <x:c r="N99" s="28" t="str">
        <x:f>IF(A99="","",SUM(IF(AND(EXACT(B99,B67),EXACT(C99,C67),EXACT(D99,D67),EXACT(E99,E67),ISNUMBER(E99)=ISNUMBER(E67)),1,0),IF(AND(EXACT(B99,B68),EXACT(C99,C68),EXACT(D99,D68),EXACT(E99,E68),ISNUMBER(E99)=ISNUMBER(E68)),1,0),IF(AND(EXACT(B99,B69),EXACT(C99,C69),EXACT(D99,D69),EXACT(E99,E69),ISNUMBER(E99)=ISNUMBER(E69)),1,0),IF(AND(EXACT(B99,B70),EXACT(C99,C70),EXACT(D99,D70),EXACT(E99,E70),ISNUMBER(E99)=ISNUMBER(E70)),1,0),IF(AND(EXACT(B99,B71),EXACT(C99,C71),EXACT(D99,D71),EXACT(E99,E71),ISNUMBER(E99)=ISNUMBER(E71)),1,0),IF(AND(EXACT(B99,B72),EXACT(C99,C72),EXACT(D99,D72),EXACT(E99,E72),ISNUMBER(E99)=ISNUMBER(E72)),1,0),IF(AND(EXACT(B99,B73),EXACT(C99,C73),EXACT(D99,D73),EXACT(E99,E73),ISNUMBER(E99)=ISNUMBER(E73)),1,0),IF(AND(EXACT(B99,B74),EXACT(C99,C74),EXACT(D99,D74),EXACT(E99,E74),ISNUMBER(E99)=ISNUMBER(E74)),1,0),IF(AND(EXACT(B99,B75),EXACT(C99,C75),EXACT(D99,D75),EXACT(E99,E75),ISNUMBER(E99)=ISNUMBER(E75)),1,0),IF(AND(EXACT(B99,B76),EXACT(C99,C76),EXACT(D99,D76),EXACT(E99,E76),ISNUMBER(E99)=ISNUMBER(E76)),1,0),IF(AND(EXACT(B99,B77),EXACT(C99,C77),EXACT(D99,D77),EXACT(E99,E77),ISNUMBER(E99)=ISNUMBER(E77)),1,0),IF(AND(EXACT(B99,B78),EXACT(C99,C78),EXACT(D99,D78),EXACT(E99,E78),ISNUMBER(E99)=ISNUMBER(E78)),1,0),IF(AND(EXACT(B99,B79),EXACT(C99,C79),EXACT(D99,D79),EXACT(E99,E79),ISNUMBER(E99)=ISNUMBER(E79)),1,0),IF(AND(EXACT(B99,B80),EXACT(C99,C80),EXACT(D99,D80),EXACT(E99,E80),ISNUMBER(E99)=ISNUMBER(E80)),1,0),IF(AND(EXACT(B99,B81),EXACT(C99,C81),EXACT(D99,D81),EXACT(E99,E81),ISNUMBER(E99)=ISNUMBER(E81)),1,0),IF(AND(EXACT(B99,B82),EXACT(C99,C82),EXACT(D99,D82),EXACT(E99,E82),ISNUMBER(E99)=ISNUMBER(E82)),1,0),IF(AND(EXACT(B99,B83),EXACT(C99,C83),EXACT(D99,D83),EXACT(E99,E83),ISNUMBER(E99)=ISNUMBER(E83)),1,0),IF(AND(EXACT(B99,B84),EXACT(C99,C84),EXACT(D99,D84),EXACT(E99,E84),ISNUMBER(E99)=ISNUMBER(E84)),1,0),IF(AND(EXACT(B99,B85),EXACT(C99,C85),EXACT(D99,D85),EXACT(E99,E85),ISNUMBER(E99)=ISNUMBER(E85)),1,0),IF(AND(EXACT(B99,B86),EXACT(C99,C86),EXACT(D99,D86),EXACT(E99,E86),ISNUMBER(E99)=ISNUMBER(E86)),1,0)))</x:f>
      </x:c>
      <x:c r="O99" s="28" t="str">
        <x:f>IF(A99="","",SUM(IF(AND(EXACT(B99,B87),EXACT(C99,C87),EXACT(D99,D87),EXACT(E99,E87),ISNUMBER(E99)=ISNUMBER(E87)),1,0),IF(AND(EXACT(B99,B88),EXACT(C99,C88),EXACT(D99,D88),EXACT(E99,E88),ISNUMBER(E99)=ISNUMBER(E88)),1,0),IF(AND(EXACT(B99,B89),EXACT(C99,C89),EXACT(D99,D89),EXACT(E99,E89),ISNUMBER(E99)=ISNUMBER(E89)),1,0),IF(AND(EXACT(B99,B90),EXACT(C99,C90),EXACT(D99,D90),EXACT(E99,E90),ISNUMBER(E99)=ISNUMBER(E90)),1,0),IF(AND(EXACT(B99,B91),EXACT(C99,C91),EXACT(D99,D91),EXACT(E99,E91),ISNUMBER(E99)=ISNUMBER(E91)),1,0),IF(AND(EXACT(B99,B92),EXACT(C99,C92),EXACT(D99,D92),EXACT(E99,E92),ISNUMBER(E99)=ISNUMBER(E92)),1,0),IF(AND(EXACT(B99,B93),EXACT(C99,C93),EXACT(D99,D93),EXACT(E99,E93),ISNUMBER(E99)=ISNUMBER(E93)),1,0),IF(AND(EXACT(B99,B94),EXACT(C99,C94),EXACT(D99,D94),EXACT(E99,E94),ISNUMBER(E99)=ISNUMBER(E94)),1,0),IF(AND(EXACT(B99,B95),EXACT(C99,C95),EXACT(D99,D95),EXACT(E99,E95),ISNUMBER(E99)=ISNUMBER(E95)),1,0),IF(AND(EXACT(B99,B96),EXACT(C99,C96),EXACT(D99,D96),EXACT(E99,E96),ISNUMBER(E99)=ISNUMBER(E96)),1,0),IF(AND(EXACT(B99,B97),EXACT(C99,C97),EXACT(D99,D97),EXACT(E99,E97),ISNUMBER(E99)=ISNUMBER(E97)),1,0),IF(AND(EXACT(B99,B98),EXACT(C99,C98),EXACT(D99,D98),EXACT(E99,E98),ISNUMBER(E99)=ISNUMBER(E98)),1,0),IF(AND(EXACT(B99,B99),EXACT(C99,C99),EXACT(D99,D99),EXACT(E99,E99),ISNUMBER(E99)=ISNUMBER(E99)),1,0)))</x:f>
      </x:c>
      <x:c r="P99" s="28" t="str">
        <x:f>IF(A99="","",0)</x:f>
      </x:c>
      <x:c r="Q99" s="28" t="str">
        <x:f>IF(A99="","",0)</x:f>
      </x:c>
      <x:c r="R99" s="28" t="str">
        <x:f>IF(A99="","",0)</x:f>
      </x:c>
      <x:c r="S99" s="28" t="str">
        <x:f>IF(A99="","",0)</x:f>
      </x:c>
      <x:c r="T99" s="28" t="str">
        <x:f>IF(A99="","",0)</x:f>
      </x:c>
    </x:row>
    <x:row r="100" ht="22" customHeight="1">
      <x:c r="A100" s="2" t="str">
        <x:f>IF(COUNTA('Input'!A100:D100)=0,"",ROW()-6)</x:f>
      </x:c>
      <x:c r="B100" s="2" t="str">
        <x:f>IF(ISBLANK('Input'!A100),"",'Input'!A100)</x:f>
      </x:c>
      <x:c r="C100" s="2" t="str">
        <x:f>IF(ISBLANK('Input'!B100),"",'Input'!B100)</x:f>
      </x:c>
      <x:c r="D100" s="2" t="str">
        <x:f>IF(ISBLANK('Input'!C100),"",'Input'!C100)</x:f>
      </x:c>
      <x:c r="E100" s="21" t="str">
        <x:f>IF(ISBLANK('Input'!D100),"",'Input'!D100)</x:f>
      </x:c>
      <x:c r="F100" s="2" t="str">
        <x:f>IF(A100="","",SUM(K100:T100))</x:f>
      </x:c>
      <x:c r="G100" s="2" t="str">
        <x:f>IF(A100="","",IF(F100&gt;1,"Exact duplicate",IF(B100="","Missing job ID",IF(C100="","Missing customer",IF(NOT(OR(EXACT(D100,"completed"),EXACT(D100,"cancelled"))),"Missing or invalid status",IF(NOT(ISNUMBER(E100)),"Missing or invalid amount",IF(E100&lt;0,"Missing or invalid amount","")))))))</x:f>
      </x:c>
      <x:c r="H100" s="2" t="str">
        <x:f>IF(A100="","",IF(F100&gt;1,"Duplicate",IF(G100&lt;&gt;"","Exception",IF(EXACT(D100,"completed"),"Completed","Cancelled"))))</x:f>
      </x:c>
      <x:c r="I100" s="21" t="str">
        <x:f>IF(A100="","",IF(H100="Completed",E100,0))</x:f>
      </x:c>
      <x:c r="K100" s="28" t="str">
        <x:f>IF(A100="","",SUM(IF(AND(EXACT(B100,B7),EXACT(C100,C7),EXACT(D100,D7),EXACT(E100,E7),ISNUMBER(E100)=ISNUMBER(E7)),1,0),IF(AND(EXACT(B100,B8),EXACT(C100,C8),EXACT(D100,D8),EXACT(E100,E8),ISNUMBER(E100)=ISNUMBER(E8)),1,0),IF(AND(EXACT(B100,B9),EXACT(C100,C9),EXACT(D100,D9),EXACT(E100,E9),ISNUMBER(E100)=ISNUMBER(E9)),1,0),IF(AND(EXACT(B100,B10),EXACT(C100,C10),EXACT(D100,D10),EXACT(E100,E10),ISNUMBER(E100)=ISNUMBER(E10)),1,0),IF(AND(EXACT(B100,B11),EXACT(C100,C11),EXACT(D100,D11),EXACT(E100,E11),ISNUMBER(E100)=ISNUMBER(E11)),1,0),IF(AND(EXACT(B100,B12),EXACT(C100,C12),EXACT(D100,D12),EXACT(E100,E12),ISNUMBER(E100)=ISNUMBER(E12)),1,0),IF(AND(EXACT(B100,B13),EXACT(C100,C13),EXACT(D100,D13),EXACT(E100,E13),ISNUMBER(E100)=ISNUMBER(E13)),1,0),IF(AND(EXACT(B100,B14),EXACT(C100,C14),EXACT(D100,D14),EXACT(E100,E14),ISNUMBER(E100)=ISNUMBER(E14)),1,0),IF(AND(EXACT(B100,B15),EXACT(C100,C15),EXACT(D100,D15),EXACT(E100,E15),ISNUMBER(E100)=ISNUMBER(E15)),1,0),IF(AND(EXACT(B100,B16),EXACT(C100,C16),EXACT(D100,D16),EXACT(E100,E16),ISNUMBER(E100)=ISNUMBER(E16)),1,0),IF(AND(EXACT(B100,B17),EXACT(C100,C17),EXACT(D100,D17),EXACT(E100,E17),ISNUMBER(E100)=ISNUMBER(E17)),1,0),IF(AND(EXACT(B100,B18),EXACT(C100,C18),EXACT(D100,D18),EXACT(E100,E18),ISNUMBER(E100)=ISNUMBER(E18)),1,0),IF(AND(EXACT(B100,B19),EXACT(C100,C19),EXACT(D100,D19),EXACT(E100,E19),ISNUMBER(E100)=ISNUMBER(E19)),1,0),IF(AND(EXACT(B100,B20),EXACT(C100,C20),EXACT(D100,D20),EXACT(E100,E20),ISNUMBER(E100)=ISNUMBER(E20)),1,0),IF(AND(EXACT(B100,B21),EXACT(C100,C21),EXACT(D100,D21),EXACT(E100,E21),ISNUMBER(E100)=ISNUMBER(E21)),1,0),IF(AND(EXACT(B100,B22),EXACT(C100,C22),EXACT(D100,D22),EXACT(E100,E22),ISNUMBER(E100)=ISNUMBER(E22)),1,0),IF(AND(EXACT(B100,B23),EXACT(C100,C23),EXACT(D100,D23),EXACT(E100,E23),ISNUMBER(E100)=ISNUMBER(E23)),1,0),IF(AND(EXACT(B100,B24),EXACT(C100,C24),EXACT(D100,D24),EXACT(E100,E24),ISNUMBER(E100)=ISNUMBER(E24)),1,0),IF(AND(EXACT(B100,B25),EXACT(C100,C25),EXACT(D100,D25),EXACT(E100,E25),ISNUMBER(E100)=ISNUMBER(E25)),1,0),IF(AND(EXACT(B100,B26),EXACT(C100,C26),EXACT(D100,D26),EXACT(E100,E26),ISNUMBER(E100)=ISNUMBER(E26)),1,0)))</x:f>
      </x:c>
      <x:c r="L100" s="28" t="str">
        <x:f>IF(A100="","",SUM(IF(AND(EXACT(B100,B27),EXACT(C100,C27),EXACT(D100,D27),EXACT(E100,E27),ISNUMBER(E100)=ISNUMBER(E27)),1,0),IF(AND(EXACT(B100,B28),EXACT(C100,C28),EXACT(D100,D28),EXACT(E100,E28),ISNUMBER(E100)=ISNUMBER(E28)),1,0),IF(AND(EXACT(B100,B29),EXACT(C100,C29),EXACT(D100,D29),EXACT(E100,E29),ISNUMBER(E100)=ISNUMBER(E29)),1,0),IF(AND(EXACT(B100,B30),EXACT(C100,C30),EXACT(D100,D30),EXACT(E100,E30),ISNUMBER(E100)=ISNUMBER(E30)),1,0),IF(AND(EXACT(B100,B31),EXACT(C100,C31),EXACT(D100,D31),EXACT(E100,E31),ISNUMBER(E100)=ISNUMBER(E31)),1,0),IF(AND(EXACT(B100,B32),EXACT(C100,C32),EXACT(D100,D32),EXACT(E100,E32),ISNUMBER(E100)=ISNUMBER(E32)),1,0),IF(AND(EXACT(B100,B33),EXACT(C100,C33),EXACT(D100,D33),EXACT(E100,E33),ISNUMBER(E100)=ISNUMBER(E33)),1,0),IF(AND(EXACT(B100,B34),EXACT(C100,C34),EXACT(D100,D34),EXACT(E100,E34),ISNUMBER(E100)=ISNUMBER(E34)),1,0),IF(AND(EXACT(B100,B35),EXACT(C100,C35),EXACT(D100,D35),EXACT(E100,E35),ISNUMBER(E100)=ISNUMBER(E35)),1,0),IF(AND(EXACT(B100,B36),EXACT(C100,C36),EXACT(D100,D36),EXACT(E100,E36),ISNUMBER(E100)=ISNUMBER(E36)),1,0),IF(AND(EXACT(B100,B37),EXACT(C100,C37),EXACT(D100,D37),EXACT(E100,E37),ISNUMBER(E100)=ISNUMBER(E37)),1,0),IF(AND(EXACT(B100,B38),EXACT(C100,C38),EXACT(D100,D38),EXACT(E100,E38),ISNUMBER(E100)=ISNUMBER(E38)),1,0),IF(AND(EXACT(B100,B39),EXACT(C100,C39),EXACT(D100,D39),EXACT(E100,E39),ISNUMBER(E100)=ISNUMBER(E39)),1,0),IF(AND(EXACT(B100,B40),EXACT(C100,C40),EXACT(D100,D40),EXACT(E100,E40),ISNUMBER(E100)=ISNUMBER(E40)),1,0),IF(AND(EXACT(B100,B41),EXACT(C100,C41),EXACT(D100,D41),EXACT(E100,E41),ISNUMBER(E100)=ISNUMBER(E41)),1,0),IF(AND(EXACT(B100,B42),EXACT(C100,C42),EXACT(D100,D42),EXACT(E100,E42),ISNUMBER(E100)=ISNUMBER(E42)),1,0),IF(AND(EXACT(B100,B43),EXACT(C100,C43),EXACT(D100,D43),EXACT(E100,E43),ISNUMBER(E100)=ISNUMBER(E43)),1,0),IF(AND(EXACT(B100,B44),EXACT(C100,C44),EXACT(D100,D44),EXACT(E100,E44),ISNUMBER(E100)=ISNUMBER(E44)),1,0),IF(AND(EXACT(B100,B45),EXACT(C100,C45),EXACT(D100,D45),EXACT(E100,E45),ISNUMBER(E100)=ISNUMBER(E45)),1,0),IF(AND(EXACT(B100,B46),EXACT(C100,C46),EXACT(D100,D46),EXACT(E100,E46),ISNUMBER(E100)=ISNUMBER(E46)),1,0)))</x:f>
      </x:c>
      <x:c r="M100" s="28" t="str">
        <x:f>IF(A100="","",SUM(IF(AND(EXACT(B100,B47),EXACT(C100,C47),EXACT(D100,D47),EXACT(E100,E47),ISNUMBER(E100)=ISNUMBER(E47)),1,0),IF(AND(EXACT(B100,B48),EXACT(C100,C48),EXACT(D100,D48),EXACT(E100,E48),ISNUMBER(E100)=ISNUMBER(E48)),1,0),IF(AND(EXACT(B100,B49),EXACT(C100,C49),EXACT(D100,D49),EXACT(E100,E49),ISNUMBER(E100)=ISNUMBER(E49)),1,0),IF(AND(EXACT(B100,B50),EXACT(C100,C50),EXACT(D100,D50),EXACT(E100,E50),ISNUMBER(E100)=ISNUMBER(E50)),1,0),IF(AND(EXACT(B100,B51),EXACT(C100,C51),EXACT(D100,D51),EXACT(E100,E51),ISNUMBER(E100)=ISNUMBER(E51)),1,0),IF(AND(EXACT(B100,B52),EXACT(C100,C52),EXACT(D100,D52),EXACT(E100,E52),ISNUMBER(E100)=ISNUMBER(E52)),1,0),IF(AND(EXACT(B100,B53),EXACT(C100,C53),EXACT(D100,D53),EXACT(E100,E53),ISNUMBER(E100)=ISNUMBER(E53)),1,0),IF(AND(EXACT(B100,B54),EXACT(C100,C54),EXACT(D100,D54),EXACT(E100,E54),ISNUMBER(E100)=ISNUMBER(E54)),1,0),IF(AND(EXACT(B100,B55),EXACT(C100,C55),EXACT(D100,D55),EXACT(E100,E55),ISNUMBER(E100)=ISNUMBER(E55)),1,0),IF(AND(EXACT(B100,B56),EXACT(C100,C56),EXACT(D100,D56),EXACT(E100,E56),ISNUMBER(E100)=ISNUMBER(E56)),1,0),IF(AND(EXACT(B100,B57),EXACT(C100,C57),EXACT(D100,D57),EXACT(E100,E57),ISNUMBER(E100)=ISNUMBER(E57)),1,0),IF(AND(EXACT(B100,B58),EXACT(C100,C58),EXACT(D100,D58),EXACT(E100,E58),ISNUMBER(E100)=ISNUMBER(E58)),1,0),IF(AND(EXACT(B100,B59),EXACT(C100,C59),EXACT(D100,D59),EXACT(E100,E59),ISNUMBER(E100)=ISNUMBER(E59)),1,0),IF(AND(EXACT(B100,B60),EXACT(C100,C60),EXACT(D100,D60),EXACT(E100,E60),ISNUMBER(E100)=ISNUMBER(E60)),1,0),IF(AND(EXACT(B100,B61),EXACT(C100,C61),EXACT(D100,D61),EXACT(E100,E61),ISNUMBER(E100)=ISNUMBER(E61)),1,0),IF(AND(EXACT(B100,B62),EXACT(C100,C62),EXACT(D100,D62),EXACT(E100,E62),ISNUMBER(E100)=ISNUMBER(E62)),1,0),IF(AND(EXACT(B100,B63),EXACT(C100,C63),EXACT(D100,D63),EXACT(E100,E63),ISNUMBER(E100)=ISNUMBER(E63)),1,0),IF(AND(EXACT(B100,B64),EXACT(C100,C64),EXACT(D100,D64),EXACT(E100,E64),ISNUMBER(E100)=ISNUMBER(E64)),1,0),IF(AND(EXACT(B100,B65),EXACT(C100,C65),EXACT(D100,D65),EXACT(E100,E65),ISNUMBER(E100)=ISNUMBER(E65)),1,0),IF(AND(EXACT(B100,B66),EXACT(C100,C66),EXACT(D100,D66),EXACT(E100,E66),ISNUMBER(E100)=ISNUMBER(E66)),1,0)))</x:f>
      </x:c>
      <x:c r="N100" s="28" t="str">
        <x:f>IF(A100="","",SUM(IF(AND(EXACT(B100,B67),EXACT(C100,C67),EXACT(D100,D67),EXACT(E100,E67),ISNUMBER(E100)=ISNUMBER(E67)),1,0),IF(AND(EXACT(B100,B68),EXACT(C100,C68),EXACT(D100,D68),EXACT(E100,E68),ISNUMBER(E100)=ISNUMBER(E68)),1,0),IF(AND(EXACT(B100,B69),EXACT(C100,C69),EXACT(D100,D69),EXACT(E100,E69),ISNUMBER(E100)=ISNUMBER(E69)),1,0),IF(AND(EXACT(B100,B70),EXACT(C100,C70),EXACT(D100,D70),EXACT(E100,E70),ISNUMBER(E100)=ISNUMBER(E70)),1,0),IF(AND(EXACT(B100,B71),EXACT(C100,C71),EXACT(D100,D71),EXACT(E100,E71),ISNUMBER(E100)=ISNUMBER(E71)),1,0),IF(AND(EXACT(B100,B72),EXACT(C100,C72),EXACT(D100,D72),EXACT(E100,E72),ISNUMBER(E100)=ISNUMBER(E72)),1,0),IF(AND(EXACT(B100,B73),EXACT(C100,C73),EXACT(D100,D73),EXACT(E100,E73),ISNUMBER(E100)=ISNUMBER(E73)),1,0),IF(AND(EXACT(B100,B74),EXACT(C100,C74),EXACT(D100,D74),EXACT(E100,E74),ISNUMBER(E100)=ISNUMBER(E74)),1,0),IF(AND(EXACT(B100,B75),EXACT(C100,C75),EXACT(D100,D75),EXACT(E100,E75),ISNUMBER(E100)=ISNUMBER(E75)),1,0),IF(AND(EXACT(B100,B76),EXACT(C100,C76),EXACT(D100,D76),EXACT(E100,E76),ISNUMBER(E100)=ISNUMBER(E76)),1,0),IF(AND(EXACT(B100,B77),EXACT(C100,C77),EXACT(D100,D77),EXACT(E100,E77),ISNUMBER(E100)=ISNUMBER(E77)),1,0),IF(AND(EXACT(B100,B78),EXACT(C100,C78),EXACT(D100,D78),EXACT(E100,E78),ISNUMBER(E100)=ISNUMBER(E78)),1,0),IF(AND(EXACT(B100,B79),EXACT(C100,C79),EXACT(D100,D79),EXACT(E100,E79),ISNUMBER(E100)=ISNUMBER(E79)),1,0),IF(AND(EXACT(B100,B80),EXACT(C100,C80),EXACT(D100,D80),EXACT(E100,E80),ISNUMBER(E100)=ISNUMBER(E80)),1,0),IF(AND(EXACT(B100,B81),EXACT(C100,C81),EXACT(D100,D81),EXACT(E100,E81),ISNUMBER(E100)=ISNUMBER(E81)),1,0),IF(AND(EXACT(B100,B82),EXACT(C100,C82),EXACT(D100,D82),EXACT(E100,E82),ISNUMBER(E100)=ISNUMBER(E82)),1,0),IF(AND(EXACT(B100,B83),EXACT(C100,C83),EXACT(D100,D83),EXACT(E100,E83),ISNUMBER(E100)=ISNUMBER(E83)),1,0),IF(AND(EXACT(B100,B84),EXACT(C100,C84),EXACT(D100,D84),EXACT(E100,E84),ISNUMBER(E100)=ISNUMBER(E84)),1,0),IF(AND(EXACT(B100,B85),EXACT(C100,C85),EXACT(D100,D85),EXACT(E100,E85),ISNUMBER(E100)=ISNUMBER(E85)),1,0),IF(AND(EXACT(B100,B86),EXACT(C100,C86),EXACT(D100,D86),EXACT(E100,E86),ISNUMBER(E100)=ISNUMBER(E86)),1,0)))</x:f>
      </x:c>
      <x:c r="O100" s="28" t="str">
        <x:f>IF(A100="","",SUM(IF(AND(EXACT(B100,B87),EXACT(C100,C87),EXACT(D100,D87),EXACT(E100,E87),ISNUMBER(E100)=ISNUMBER(E87)),1,0),IF(AND(EXACT(B100,B88),EXACT(C100,C88),EXACT(D100,D88),EXACT(E100,E88),ISNUMBER(E100)=ISNUMBER(E88)),1,0),IF(AND(EXACT(B100,B89),EXACT(C100,C89),EXACT(D100,D89),EXACT(E100,E89),ISNUMBER(E100)=ISNUMBER(E89)),1,0),IF(AND(EXACT(B100,B90),EXACT(C100,C90),EXACT(D100,D90),EXACT(E100,E90),ISNUMBER(E100)=ISNUMBER(E90)),1,0),IF(AND(EXACT(B100,B91),EXACT(C100,C91),EXACT(D100,D91),EXACT(E100,E91),ISNUMBER(E100)=ISNUMBER(E91)),1,0),IF(AND(EXACT(B100,B92),EXACT(C100,C92),EXACT(D100,D92),EXACT(E100,E92),ISNUMBER(E100)=ISNUMBER(E92)),1,0),IF(AND(EXACT(B100,B93),EXACT(C100,C93),EXACT(D100,D93),EXACT(E100,E93),ISNUMBER(E100)=ISNUMBER(E93)),1,0),IF(AND(EXACT(B100,B94),EXACT(C100,C94),EXACT(D100,D94),EXACT(E100,E94),ISNUMBER(E100)=ISNUMBER(E94)),1,0),IF(AND(EXACT(B100,B95),EXACT(C100,C95),EXACT(D100,D95),EXACT(E100,E95),ISNUMBER(E100)=ISNUMBER(E95)),1,0),IF(AND(EXACT(B100,B96),EXACT(C100,C96),EXACT(D100,D96),EXACT(E100,E96),ISNUMBER(E100)=ISNUMBER(E96)),1,0),IF(AND(EXACT(B100,B97),EXACT(C100,C97),EXACT(D100,D97),EXACT(E100,E97),ISNUMBER(E100)=ISNUMBER(E97)),1,0),IF(AND(EXACT(B100,B98),EXACT(C100,C98),EXACT(D100,D98),EXACT(E100,E98),ISNUMBER(E100)=ISNUMBER(E98)),1,0),IF(AND(EXACT(B100,B99),EXACT(C100,C99),EXACT(D100,D99),EXACT(E100,E99),ISNUMBER(E100)=ISNUMBER(E99)),1,0),IF(AND(EXACT(B100,B100),EXACT(C100,C100),EXACT(D100,D100),EXACT(E100,E100),ISNUMBER(E100)=ISNUMBER(E100)),1,0)))</x:f>
      </x:c>
      <x:c r="P100" s="28" t="str">
        <x:f>IF(A100="","",0)</x:f>
      </x:c>
      <x:c r="Q100" s="28" t="str">
        <x:f>IF(A100="","",0)</x:f>
      </x:c>
      <x:c r="R100" s="28" t="str">
        <x:f>IF(A100="","",0)</x:f>
      </x:c>
      <x:c r="S100" s="28" t="str">
        <x:f>IF(A100="","",0)</x:f>
      </x:c>
      <x:c r="T100" s="28" t="str">
        <x:f>IF(A100="","",0)</x:f>
      </x:c>
    </x:row>
    <x:row r="101" ht="22" customHeight="1">
      <x:c r="A101" s="2" t="str">
        <x:f>IF(COUNTA('Input'!A101:D101)=0,"",ROW()-6)</x:f>
      </x:c>
      <x:c r="B101" s="2" t="str">
        <x:f>IF(ISBLANK('Input'!A101),"",'Input'!A101)</x:f>
      </x:c>
      <x:c r="C101" s="2" t="str">
        <x:f>IF(ISBLANK('Input'!B101),"",'Input'!B101)</x:f>
      </x:c>
      <x:c r="D101" s="2" t="str">
        <x:f>IF(ISBLANK('Input'!C101),"",'Input'!C101)</x:f>
      </x:c>
      <x:c r="E101" s="21" t="str">
        <x:f>IF(ISBLANK('Input'!D101),"",'Input'!D101)</x:f>
      </x:c>
      <x:c r="F101" s="2" t="str">
        <x:f>IF(A101="","",SUM(K101:T101))</x:f>
      </x:c>
      <x:c r="G101" s="2" t="str">
        <x:f>IF(A101="","",IF(F101&gt;1,"Exact duplicate",IF(B101="","Missing job ID",IF(C101="","Missing customer",IF(NOT(OR(EXACT(D101,"completed"),EXACT(D101,"cancelled"))),"Missing or invalid status",IF(NOT(ISNUMBER(E101)),"Missing or invalid amount",IF(E101&lt;0,"Missing or invalid amount","")))))))</x:f>
      </x:c>
      <x:c r="H101" s="2" t="str">
        <x:f>IF(A101="","",IF(F101&gt;1,"Duplicate",IF(G101&lt;&gt;"","Exception",IF(EXACT(D101,"completed"),"Completed","Cancelled"))))</x:f>
      </x:c>
      <x:c r="I101" s="21" t="str">
        <x:f>IF(A101="","",IF(H101="Completed",E101,0))</x:f>
      </x:c>
      <x:c r="K101" s="28" t="str">
        <x:f>IF(A101="","",SUM(IF(AND(EXACT(B101,B7),EXACT(C101,C7),EXACT(D101,D7),EXACT(E101,E7),ISNUMBER(E101)=ISNUMBER(E7)),1,0),IF(AND(EXACT(B101,B8),EXACT(C101,C8),EXACT(D101,D8),EXACT(E101,E8),ISNUMBER(E101)=ISNUMBER(E8)),1,0),IF(AND(EXACT(B101,B9),EXACT(C101,C9),EXACT(D101,D9),EXACT(E101,E9),ISNUMBER(E101)=ISNUMBER(E9)),1,0),IF(AND(EXACT(B101,B10),EXACT(C101,C10),EXACT(D101,D10),EXACT(E101,E10),ISNUMBER(E101)=ISNUMBER(E10)),1,0),IF(AND(EXACT(B101,B11),EXACT(C101,C11),EXACT(D101,D11),EXACT(E101,E11),ISNUMBER(E101)=ISNUMBER(E11)),1,0),IF(AND(EXACT(B101,B12),EXACT(C101,C12),EXACT(D101,D12),EXACT(E101,E12),ISNUMBER(E101)=ISNUMBER(E12)),1,0),IF(AND(EXACT(B101,B13),EXACT(C101,C13),EXACT(D101,D13),EXACT(E101,E13),ISNUMBER(E101)=ISNUMBER(E13)),1,0),IF(AND(EXACT(B101,B14),EXACT(C101,C14),EXACT(D101,D14),EXACT(E101,E14),ISNUMBER(E101)=ISNUMBER(E14)),1,0),IF(AND(EXACT(B101,B15),EXACT(C101,C15),EXACT(D101,D15),EXACT(E101,E15),ISNUMBER(E101)=ISNUMBER(E15)),1,0),IF(AND(EXACT(B101,B16),EXACT(C101,C16),EXACT(D101,D16),EXACT(E101,E16),ISNUMBER(E101)=ISNUMBER(E16)),1,0),IF(AND(EXACT(B101,B17),EXACT(C101,C17),EXACT(D101,D17),EXACT(E101,E17),ISNUMBER(E101)=ISNUMBER(E17)),1,0),IF(AND(EXACT(B101,B18),EXACT(C101,C18),EXACT(D101,D18),EXACT(E101,E18),ISNUMBER(E101)=ISNUMBER(E18)),1,0),IF(AND(EXACT(B101,B19),EXACT(C101,C19),EXACT(D101,D19),EXACT(E101,E19),ISNUMBER(E101)=ISNUMBER(E19)),1,0),IF(AND(EXACT(B101,B20),EXACT(C101,C20),EXACT(D101,D20),EXACT(E101,E20),ISNUMBER(E101)=ISNUMBER(E20)),1,0),IF(AND(EXACT(B101,B21),EXACT(C101,C21),EXACT(D101,D21),EXACT(E101,E21),ISNUMBER(E101)=ISNUMBER(E21)),1,0),IF(AND(EXACT(B101,B22),EXACT(C101,C22),EXACT(D101,D22),EXACT(E101,E22),ISNUMBER(E101)=ISNUMBER(E22)),1,0),IF(AND(EXACT(B101,B23),EXACT(C101,C23),EXACT(D101,D23),EXACT(E101,E23),ISNUMBER(E101)=ISNUMBER(E23)),1,0),IF(AND(EXACT(B101,B24),EXACT(C101,C24),EXACT(D101,D24),EXACT(E101,E24),ISNUMBER(E101)=ISNUMBER(E24)),1,0),IF(AND(EXACT(B101,B25),EXACT(C101,C25),EXACT(D101,D25),EXACT(E101,E25),ISNUMBER(E101)=ISNUMBER(E25)),1,0),IF(AND(EXACT(B101,B26),EXACT(C101,C26),EXACT(D101,D26),EXACT(E101,E26),ISNUMBER(E101)=ISNUMBER(E26)),1,0)))</x:f>
      </x:c>
      <x:c r="L101" s="28" t="str">
        <x:f>IF(A101="","",SUM(IF(AND(EXACT(B101,B27),EXACT(C101,C27),EXACT(D101,D27),EXACT(E101,E27),ISNUMBER(E101)=ISNUMBER(E27)),1,0),IF(AND(EXACT(B101,B28),EXACT(C101,C28),EXACT(D101,D28),EXACT(E101,E28),ISNUMBER(E101)=ISNUMBER(E28)),1,0),IF(AND(EXACT(B101,B29),EXACT(C101,C29),EXACT(D101,D29),EXACT(E101,E29),ISNUMBER(E101)=ISNUMBER(E29)),1,0),IF(AND(EXACT(B101,B30),EXACT(C101,C30),EXACT(D101,D30),EXACT(E101,E30),ISNUMBER(E101)=ISNUMBER(E30)),1,0),IF(AND(EXACT(B101,B31),EXACT(C101,C31),EXACT(D101,D31),EXACT(E101,E31),ISNUMBER(E101)=ISNUMBER(E31)),1,0),IF(AND(EXACT(B101,B32),EXACT(C101,C32),EXACT(D101,D32),EXACT(E101,E32),ISNUMBER(E101)=ISNUMBER(E32)),1,0),IF(AND(EXACT(B101,B33),EXACT(C101,C33),EXACT(D101,D33),EXACT(E101,E33),ISNUMBER(E101)=ISNUMBER(E33)),1,0),IF(AND(EXACT(B101,B34),EXACT(C101,C34),EXACT(D101,D34),EXACT(E101,E34),ISNUMBER(E101)=ISNUMBER(E34)),1,0),IF(AND(EXACT(B101,B35),EXACT(C101,C35),EXACT(D101,D35),EXACT(E101,E35),ISNUMBER(E101)=ISNUMBER(E35)),1,0),IF(AND(EXACT(B101,B36),EXACT(C101,C36),EXACT(D101,D36),EXACT(E101,E36),ISNUMBER(E101)=ISNUMBER(E36)),1,0),IF(AND(EXACT(B101,B37),EXACT(C101,C37),EXACT(D101,D37),EXACT(E101,E37),ISNUMBER(E101)=ISNUMBER(E37)),1,0),IF(AND(EXACT(B101,B38),EXACT(C101,C38),EXACT(D101,D38),EXACT(E101,E38),ISNUMBER(E101)=ISNUMBER(E38)),1,0),IF(AND(EXACT(B101,B39),EXACT(C101,C39),EXACT(D101,D39),EXACT(E101,E39),ISNUMBER(E101)=ISNUMBER(E39)),1,0),IF(AND(EXACT(B101,B40),EXACT(C101,C40),EXACT(D101,D40),EXACT(E101,E40),ISNUMBER(E101)=ISNUMBER(E40)),1,0),IF(AND(EXACT(B101,B41),EXACT(C101,C41),EXACT(D101,D41),EXACT(E101,E41),ISNUMBER(E101)=ISNUMBER(E41)),1,0),IF(AND(EXACT(B101,B42),EXACT(C101,C42),EXACT(D101,D42),EXACT(E101,E42),ISNUMBER(E101)=ISNUMBER(E42)),1,0),IF(AND(EXACT(B101,B43),EXACT(C101,C43),EXACT(D101,D43),EXACT(E101,E43),ISNUMBER(E101)=ISNUMBER(E43)),1,0),IF(AND(EXACT(B101,B44),EXACT(C101,C44),EXACT(D101,D44),EXACT(E101,E44),ISNUMBER(E101)=ISNUMBER(E44)),1,0),IF(AND(EXACT(B101,B45),EXACT(C101,C45),EXACT(D101,D45),EXACT(E101,E45),ISNUMBER(E101)=ISNUMBER(E45)),1,0),IF(AND(EXACT(B101,B46),EXACT(C101,C46),EXACT(D101,D46),EXACT(E101,E46),ISNUMBER(E101)=ISNUMBER(E46)),1,0)))</x:f>
      </x:c>
      <x:c r="M101" s="28" t="str">
        <x:f>IF(A101="","",SUM(IF(AND(EXACT(B101,B47),EXACT(C101,C47),EXACT(D101,D47),EXACT(E101,E47),ISNUMBER(E101)=ISNUMBER(E47)),1,0),IF(AND(EXACT(B101,B48),EXACT(C101,C48),EXACT(D101,D48),EXACT(E101,E48),ISNUMBER(E101)=ISNUMBER(E48)),1,0),IF(AND(EXACT(B101,B49),EXACT(C101,C49),EXACT(D101,D49),EXACT(E101,E49),ISNUMBER(E101)=ISNUMBER(E49)),1,0),IF(AND(EXACT(B101,B50),EXACT(C101,C50),EXACT(D101,D50),EXACT(E101,E50),ISNUMBER(E101)=ISNUMBER(E50)),1,0),IF(AND(EXACT(B101,B51),EXACT(C101,C51),EXACT(D101,D51),EXACT(E101,E51),ISNUMBER(E101)=ISNUMBER(E51)),1,0),IF(AND(EXACT(B101,B52),EXACT(C101,C52),EXACT(D101,D52),EXACT(E101,E52),ISNUMBER(E101)=ISNUMBER(E52)),1,0),IF(AND(EXACT(B101,B53),EXACT(C101,C53),EXACT(D101,D53),EXACT(E101,E53),ISNUMBER(E101)=ISNUMBER(E53)),1,0),IF(AND(EXACT(B101,B54),EXACT(C101,C54),EXACT(D101,D54),EXACT(E101,E54),ISNUMBER(E101)=ISNUMBER(E54)),1,0),IF(AND(EXACT(B101,B55),EXACT(C101,C55),EXACT(D101,D55),EXACT(E101,E55),ISNUMBER(E101)=ISNUMBER(E55)),1,0),IF(AND(EXACT(B101,B56),EXACT(C101,C56),EXACT(D101,D56),EXACT(E101,E56),ISNUMBER(E101)=ISNUMBER(E56)),1,0),IF(AND(EXACT(B101,B57),EXACT(C101,C57),EXACT(D101,D57),EXACT(E101,E57),ISNUMBER(E101)=ISNUMBER(E57)),1,0),IF(AND(EXACT(B101,B58),EXACT(C101,C58),EXACT(D101,D58),EXACT(E101,E58),ISNUMBER(E101)=ISNUMBER(E58)),1,0),IF(AND(EXACT(B101,B59),EXACT(C101,C59),EXACT(D101,D59),EXACT(E101,E59),ISNUMBER(E101)=ISNUMBER(E59)),1,0),IF(AND(EXACT(B101,B60),EXACT(C101,C60),EXACT(D101,D60),EXACT(E101,E60),ISNUMBER(E101)=ISNUMBER(E60)),1,0),IF(AND(EXACT(B101,B61),EXACT(C101,C61),EXACT(D101,D61),EXACT(E101,E61),ISNUMBER(E101)=ISNUMBER(E61)),1,0),IF(AND(EXACT(B101,B62),EXACT(C101,C62),EXACT(D101,D62),EXACT(E101,E62),ISNUMBER(E101)=ISNUMBER(E62)),1,0),IF(AND(EXACT(B101,B63),EXACT(C101,C63),EXACT(D101,D63),EXACT(E101,E63),ISNUMBER(E101)=ISNUMBER(E63)),1,0),IF(AND(EXACT(B101,B64),EXACT(C101,C64),EXACT(D101,D64),EXACT(E101,E64),ISNUMBER(E101)=ISNUMBER(E64)),1,0),IF(AND(EXACT(B101,B65),EXACT(C101,C65),EXACT(D101,D65),EXACT(E101,E65),ISNUMBER(E101)=ISNUMBER(E65)),1,0),IF(AND(EXACT(B101,B66),EXACT(C101,C66),EXACT(D101,D66),EXACT(E101,E66),ISNUMBER(E101)=ISNUMBER(E66)),1,0)))</x:f>
      </x:c>
      <x:c r="N101" s="28" t="str">
        <x:f>IF(A101="","",SUM(IF(AND(EXACT(B101,B67),EXACT(C101,C67),EXACT(D101,D67),EXACT(E101,E67),ISNUMBER(E101)=ISNUMBER(E67)),1,0),IF(AND(EXACT(B101,B68),EXACT(C101,C68),EXACT(D101,D68),EXACT(E101,E68),ISNUMBER(E101)=ISNUMBER(E68)),1,0),IF(AND(EXACT(B101,B69),EXACT(C101,C69),EXACT(D101,D69),EXACT(E101,E69),ISNUMBER(E101)=ISNUMBER(E69)),1,0),IF(AND(EXACT(B101,B70),EXACT(C101,C70),EXACT(D101,D70),EXACT(E101,E70),ISNUMBER(E101)=ISNUMBER(E70)),1,0),IF(AND(EXACT(B101,B71),EXACT(C101,C71),EXACT(D101,D71),EXACT(E101,E71),ISNUMBER(E101)=ISNUMBER(E71)),1,0),IF(AND(EXACT(B101,B72),EXACT(C101,C72),EXACT(D101,D72),EXACT(E101,E72),ISNUMBER(E101)=ISNUMBER(E72)),1,0),IF(AND(EXACT(B101,B73),EXACT(C101,C73),EXACT(D101,D73),EXACT(E101,E73),ISNUMBER(E101)=ISNUMBER(E73)),1,0),IF(AND(EXACT(B101,B74),EXACT(C101,C74),EXACT(D101,D74),EXACT(E101,E74),ISNUMBER(E101)=ISNUMBER(E74)),1,0),IF(AND(EXACT(B101,B75),EXACT(C101,C75),EXACT(D101,D75),EXACT(E101,E75),ISNUMBER(E101)=ISNUMBER(E75)),1,0),IF(AND(EXACT(B101,B76),EXACT(C101,C76),EXACT(D101,D76),EXACT(E101,E76),ISNUMBER(E101)=ISNUMBER(E76)),1,0),IF(AND(EXACT(B101,B77),EXACT(C101,C77),EXACT(D101,D77),EXACT(E101,E77),ISNUMBER(E101)=ISNUMBER(E77)),1,0),IF(AND(EXACT(B101,B78),EXACT(C101,C78),EXACT(D101,D78),EXACT(E101,E78),ISNUMBER(E101)=ISNUMBER(E78)),1,0),IF(AND(EXACT(B101,B79),EXACT(C101,C79),EXACT(D101,D79),EXACT(E101,E79),ISNUMBER(E101)=ISNUMBER(E79)),1,0),IF(AND(EXACT(B101,B80),EXACT(C101,C80),EXACT(D101,D80),EXACT(E101,E80),ISNUMBER(E101)=ISNUMBER(E80)),1,0),IF(AND(EXACT(B101,B81),EXACT(C101,C81),EXACT(D101,D81),EXACT(E101,E81),ISNUMBER(E101)=ISNUMBER(E81)),1,0),IF(AND(EXACT(B101,B82),EXACT(C101,C82),EXACT(D101,D82),EXACT(E101,E82),ISNUMBER(E101)=ISNUMBER(E82)),1,0),IF(AND(EXACT(B101,B83),EXACT(C101,C83),EXACT(D101,D83),EXACT(E101,E83),ISNUMBER(E101)=ISNUMBER(E83)),1,0),IF(AND(EXACT(B101,B84),EXACT(C101,C84),EXACT(D101,D84),EXACT(E101,E84),ISNUMBER(E101)=ISNUMBER(E84)),1,0),IF(AND(EXACT(B101,B85),EXACT(C101,C85),EXACT(D101,D85),EXACT(E101,E85),ISNUMBER(E101)=ISNUMBER(E85)),1,0),IF(AND(EXACT(B101,B86),EXACT(C101,C86),EXACT(D101,D86),EXACT(E101,E86),ISNUMBER(E101)=ISNUMBER(E86)),1,0)))</x:f>
      </x:c>
      <x:c r="O101" s="28" t="str">
        <x:f>IF(A101="","",SUM(IF(AND(EXACT(B101,B87),EXACT(C101,C87),EXACT(D101,D87),EXACT(E101,E87),ISNUMBER(E101)=ISNUMBER(E87)),1,0),IF(AND(EXACT(B101,B88),EXACT(C101,C88),EXACT(D101,D88),EXACT(E101,E88),ISNUMBER(E101)=ISNUMBER(E88)),1,0),IF(AND(EXACT(B101,B89),EXACT(C101,C89),EXACT(D101,D89),EXACT(E101,E89),ISNUMBER(E101)=ISNUMBER(E89)),1,0),IF(AND(EXACT(B101,B90),EXACT(C101,C90),EXACT(D101,D90),EXACT(E101,E90),ISNUMBER(E101)=ISNUMBER(E90)),1,0),IF(AND(EXACT(B101,B91),EXACT(C101,C91),EXACT(D101,D91),EXACT(E101,E91),ISNUMBER(E101)=ISNUMBER(E91)),1,0),IF(AND(EXACT(B101,B92),EXACT(C101,C92),EXACT(D101,D92),EXACT(E101,E92),ISNUMBER(E101)=ISNUMBER(E92)),1,0),IF(AND(EXACT(B101,B93),EXACT(C101,C93),EXACT(D101,D93),EXACT(E101,E93),ISNUMBER(E101)=ISNUMBER(E93)),1,0),IF(AND(EXACT(B101,B94),EXACT(C101,C94),EXACT(D101,D94),EXACT(E101,E94),ISNUMBER(E101)=ISNUMBER(E94)),1,0),IF(AND(EXACT(B101,B95),EXACT(C101,C95),EXACT(D101,D95),EXACT(E101,E95),ISNUMBER(E101)=ISNUMBER(E95)),1,0),IF(AND(EXACT(B101,B96),EXACT(C101,C96),EXACT(D101,D96),EXACT(E101,E96),ISNUMBER(E101)=ISNUMBER(E96)),1,0),IF(AND(EXACT(B101,B97),EXACT(C101,C97),EXACT(D101,D97),EXACT(E101,E97),ISNUMBER(E101)=ISNUMBER(E97)),1,0),IF(AND(EXACT(B101,B98),EXACT(C101,C98),EXACT(D101,D98),EXACT(E101,E98),ISNUMBER(E101)=ISNUMBER(E98)),1,0),IF(AND(EXACT(B101,B99),EXACT(C101,C99),EXACT(D101,D99),EXACT(E101,E99),ISNUMBER(E101)=ISNUMBER(E99)),1,0),IF(AND(EXACT(B101,B100),EXACT(C101,C100),EXACT(D101,D100),EXACT(E101,E100),ISNUMBER(E101)=ISNUMBER(E100)),1,0),IF(AND(EXACT(B101,B101),EXACT(C101,C101),EXACT(D101,D101),EXACT(E101,E101),ISNUMBER(E101)=ISNUMBER(E101)),1,0)))</x:f>
      </x:c>
      <x:c r="P101" s="28" t="str">
        <x:f>IF(A101="","",0)</x:f>
      </x:c>
      <x:c r="Q101" s="28" t="str">
        <x:f>IF(A101="","",0)</x:f>
      </x:c>
      <x:c r="R101" s="28" t="str">
        <x:f>IF(A101="","",0)</x:f>
      </x:c>
      <x:c r="S101" s="28" t="str">
        <x:f>IF(A101="","",0)</x:f>
      </x:c>
      <x:c r="T101" s="28" t="str">
        <x:f>IF(A101="","",0)</x:f>
      </x:c>
    </x:row>
    <x:row r="102" ht="22" customHeight="1">
      <x:c r="A102" s="2" t="str">
        <x:f>IF(COUNTA('Input'!A102:D102)=0,"",ROW()-6)</x:f>
      </x:c>
      <x:c r="B102" s="2" t="str">
        <x:f>IF(ISBLANK('Input'!A102),"",'Input'!A102)</x:f>
      </x:c>
      <x:c r="C102" s="2" t="str">
        <x:f>IF(ISBLANK('Input'!B102),"",'Input'!B102)</x:f>
      </x:c>
      <x:c r="D102" s="2" t="str">
        <x:f>IF(ISBLANK('Input'!C102),"",'Input'!C102)</x:f>
      </x:c>
      <x:c r="E102" s="21" t="str">
        <x:f>IF(ISBLANK('Input'!D102),"",'Input'!D102)</x:f>
      </x:c>
      <x:c r="F102" s="2" t="str">
        <x:f>IF(A102="","",SUM(K102:T102))</x:f>
      </x:c>
      <x:c r="G102" s="2" t="str">
        <x:f>IF(A102="","",IF(F102&gt;1,"Exact duplicate",IF(B102="","Missing job ID",IF(C102="","Missing customer",IF(NOT(OR(EXACT(D102,"completed"),EXACT(D102,"cancelled"))),"Missing or invalid status",IF(NOT(ISNUMBER(E102)),"Missing or invalid amount",IF(E102&lt;0,"Missing or invalid amount","")))))))</x:f>
      </x:c>
      <x:c r="H102" s="2" t="str">
        <x:f>IF(A102="","",IF(F102&gt;1,"Duplicate",IF(G102&lt;&gt;"","Exception",IF(EXACT(D102,"completed"),"Completed","Cancelled"))))</x:f>
      </x:c>
      <x:c r="I102" s="21" t="str">
        <x:f>IF(A102="","",IF(H102="Completed",E102,0))</x:f>
      </x:c>
      <x:c r="K102" s="28" t="str">
        <x:f>IF(A102="","",SUM(IF(AND(EXACT(B102,B7),EXACT(C102,C7),EXACT(D102,D7),EXACT(E102,E7),ISNUMBER(E102)=ISNUMBER(E7)),1,0),IF(AND(EXACT(B102,B8),EXACT(C102,C8),EXACT(D102,D8),EXACT(E102,E8),ISNUMBER(E102)=ISNUMBER(E8)),1,0),IF(AND(EXACT(B102,B9),EXACT(C102,C9),EXACT(D102,D9),EXACT(E102,E9),ISNUMBER(E102)=ISNUMBER(E9)),1,0),IF(AND(EXACT(B102,B10),EXACT(C102,C10),EXACT(D102,D10),EXACT(E102,E10),ISNUMBER(E102)=ISNUMBER(E10)),1,0),IF(AND(EXACT(B102,B11),EXACT(C102,C11),EXACT(D102,D11),EXACT(E102,E11),ISNUMBER(E102)=ISNUMBER(E11)),1,0),IF(AND(EXACT(B102,B12),EXACT(C102,C12),EXACT(D102,D12),EXACT(E102,E12),ISNUMBER(E102)=ISNUMBER(E12)),1,0),IF(AND(EXACT(B102,B13),EXACT(C102,C13),EXACT(D102,D13),EXACT(E102,E13),ISNUMBER(E102)=ISNUMBER(E13)),1,0),IF(AND(EXACT(B102,B14),EXACT(C102,C14),EXACT(D102,D14),EXACT(E102,E14),ISNUMBER(E102)=ISNUMBER(E14)),1,0),IF(AND(EXACT(B102,B15),EXACT(C102,C15),EXACT(D102,D15),EXACT(E102,E15),ISNUMBER(E102)=ISNUMBER(E15)),1,0),IF(AND(EXACT(B102,B16),EXACT(C102,C16),EXACT(D102,D16),EXACT(E102,E16),ISNUMBER(E102)=ISNUMBER(E16)),1,0),IF(AND(EXACT(B102,B17),EXACT(C102,C17),EXACT(D102,D17),EXACT(E102,E17),ISNUMBER(E102)=ISNUMBER(E17)),1,0),IF(AND(EXACT(B102,B18),EXACT(C102,C18),EXACT(D102,D18),EXACT(E102,E18),ISNUMBER(E102)=ISNUMBER(E18)),1,0),IF(AND(EXACT(B102,B19),EXACT(C102,C19),EXACT(D102,D19),EXACT(E102,E19),ISNUMBER(E102)=ISNUMBER(E19)),1,0),IF(AND(EXACT(B102,B20),EXACT(C102,C20),EXACT(D102,D20),EXACT(E102,E20),ISNUMBER(E102)=ISNUMBER(E20)),1,0),IF(AND(EXACT(B102,B21),EXACT(C102,C21),EXACT(D102,D21),EXACT(E102,E21),ISNUMBER(E102)=ISNUMBER(E21)),1,0),IF(AND(EXACT(B102,B22),EXACT(C102,C22),EXACT(D102,D22),EXACT(E102,E22),ISNUMBER(E102)=ISNUMBER(E22)),1,0),IF(AND(EXACT(B102,B23),EXACT(C102,C23),EXACT(D102,D23),EXACT(E102,E23),ISNUMBER(E102)=ISNUMBER(E23)),1,0),IF(AND(EXACT(B102,B24),EXACT(C102,C24),EXACT(D102,D24),EXACT(E102,E24),ISNUMBER(E102)=ISNUMBER(E24)),1,0),IF(AND(EXACT(B102,B25),EXACT(C102,C25),EXACT(D102,D25),EXACT(E102,E25),ISNUMBER(E102)=ISNUMBER(E25)),1,0),IF(AND(EXACT(B102,B26),EXACT(C102,C26),EXACT(D102,D26),EXACT(E102,E26),ISNUMBER(E102)=ISNUMBER(E26)),1,0)))</x:f>
      </x:c>
      <x:c r="L102" s="28" t="str">
        <x:f>IF(A102="","",SUM(IF(AND(EXACT(B102,B27),EXACT(C102,C27),EXACT(D102,D27),EXACT(E102,E27),ISNUMBER(E102)=ISNUMBER(E27)),1,0),IF(AND(EXACT(B102,B28),EXACT(C102,C28),EXACT(D102,D28),EXACT(E102,E28),ISNUMBER(E102)=ISNUMBER(E28)),1,0),IF(AND(EXACT(B102,B29),EXACT(C102,C29),EXACT(D102,D29),EXACT(E102,E29),ISNUMBER(E102)=ISNUMBER(E29)),1,0),IF(AND(EXACT(B102,B30),EXACT(C102,C30),EXACT(D102,D30),EXACT(E102,E30),ISNUMBER(E102)=ISNUMBER(E30)),1,0),IF(AND(EXACT(B102,B31),EXACT(C102,C31),EXACT(D102,D31),EXACT(E102,E31),ISNUMBER(E102)=ISNUMBER(E31)),1,0),IF(AND(EXACT(B102,B32),EXACT(C102,C32),EXACT(D102,D32),EXACT(E102,E32),ISNUMBER(E102)=ISNUMBER(E32)),1,0),IF(AND(EXACT(B102,B33),EXACT(C102,C33),EXACT(D102,D33),EXACT(E102,E33),ISNUMBER(E102)=ISNUMBER(E33)),1,0),IF(AND(EXACT(B102,B34),EXACT(C102,C34),EXACT(D102,D34),EXACT(E102,E34),ISNUMBER(E102)=ISNUMBER(E34)),1,0),IF(AND(EXACT(B102,B35),EXACT(C102,C35),EXACT(D102,D35),EXACT(E102,E35),ISNUMBER(E102)=ISNUMBER(E35)),1,0),IF(AND(EXACT(B102,B36),EXACT(C102,C36),EXACT(D102,D36),EXACT(E102,E36),ISNUMBER(E102)=ISNUMBER(E36)),1,0),IF(AND(EXACT(B102,B37),EXACT(C102,C37),EXACT(D102,D37),EXACT(E102,E37),ISNUMBER(E102)=ISNUMBER(E37)),1,0),IF(AND(EXACT(B102,B38),EXACT(C102,C38),EXACT(D102,D38),EXACT(E102,E38),ISNUMBER(E102)=ISNUMBER(E38)),1,0),IF(AND(EXACT(B102,B39),EXACT(C102,C39),EXACT(D102,D39),EXACT(E102,E39),ISNUMBER(E102)=ISNUMBER(E39)),1,0),IF(AND(EXACT(B102,B40),EXACT(C102,C40),EXACT(D102,D40),EXACT(E102,E40),ISNUMBER(E102)=ISNUMBER(E40)),1,0),IF(AND(EXACT(B102,B41),EXACT(C102,C41),EXACT(D102,D41),EXACT(E102,E41),ISNUMBER(E102)=ISNUMBER(E41)),1,0),IF(AND(EXACT(B102,B42),EXACT(C102,C42),EXACT(D102,D42),EXACT(E102,E42),ISNUMBER(E102)=ISNUMBER(E42)),1,0),IF(AND(EXACT(B102,B43),EXACT(C102,C43),EXACT(D102,D43),EXACT(E102,E43),ISNUMBER(E102)=ISNUMBER(E43)),1,0),IF(AND(EXACT(B102,B44),EXACT(C102,C44),EXACT(D102,D44),EXACT(E102,E44),ISNUMBER(E102)=ISNUMBER(E44)),1,0),IF(AND(EXACT(B102,B45),EXACT(C102,C45),EXACT(D102,D45),EXACT(E102,E45),ISNUMBER(E102)=ISNUMBER(E45)),1,0),IF(AND(EXACT(B102,B46),EXACT(C102,C46),EXACT(D102,D46),EXACT(E102,E46),ISNUMBER(E102)=ISNUMBER(E46)),1,0)))</x:f>
      </x:c>
      <x:c r="M102" s="28" t="str">
        <x:f>IF(A102="","",SUM(IF(AND(EXACT(B102,B47),EXACT(C102,C47),EXACT(D102,D47),EXACT(E102,E47),ISNUMBER(E102)=ISNUMBER(E47)),1,0),IF(AND(EXACT(B102,B48),EXACT(C102,C48),EXACT(D102,D48),EXACT(E102,E48),ISNUMBER(E102)=ISNUMBER(E48)),1,0),IF(AND(EXACT(B102,B49),EXACT(C102,C49),EXACT(D102,D49),EXACT(E102,E49),ISNUMBER(E102)=ISNUMBER(E49)),1,0),IF(AND(EXACT(B102,B50),EXACT(C102,C50),EXACT(D102,D50),EXACT(E102,E50),ISNUMBER(E102)=ISNUMBER(E50)),1,0),IF(AND(EXACT(B102,B51),EXACT(C102,C51),EXACT(D102,D51),EXACT(E102,E51),ISNUMBER(E102)=ISNUMBER(E51)),1,0),IF(AND(EXACT(B102,B52),EXACT(C102,C52),EXACT(D102,D52),EXACT(E102,E52),ISNUMBER(E102)=ISNUMBER(E52)),1,0),IF(AND(EXACT(B102,B53),EXACT(C102,C53),EXACT(D102,D53),EXACT(E102,E53),ISNUMBER(E102)=ISNUMBER(E53)),1,0),IF(AND(EXACT(B102,B54),EXACT(C102,C54),EXACT(D102,D54),EXACT(E102,E54),ISNUMBER(E102)=ISNUMBER(E54)),1,0),IF(AND(EXACT(B102,B55),EXACT(C102,C55),EXACT(D102,D55),EXACT(E102,E55),ISNUMBER(E102)=ISNUMBER(E55)),1,0),IF(AND(EXACT(B102,B56),EXACT(C102,C56),EXACT(D102,D56),EXACT(E102,E56),ISNUMBER(E102)=ISNUMBER(E56)),1,0),IF(AND(EXACT(B102,B57),EXACT(C102,C57),EXACT(D102,D57),EXACT(E102,E57),ISNUMBER(E102)=ISNUMBER(E57)),1,0),IF(AND(EXACT(B102,B58),EXACT(C102,C58),EXACT(D102,D58),EXACT(E102,E58),ISNUMBER(E102)=ISNUMBER(E58)),1,0),IF(AND(EXACT(B102,B59),EXACT(C102,C59),EXACT(D102,D59),EXACT(E102,E59),ISNUMBER(E102)=ISNUMBER(E59)),1,0),IF(AND(EXACT(B102,B60),EXACT(C102,C60),EXACT(D102,D60),EXACT(E102,E60),ISNUMBER(E102)=ISNUMBER(E60)),1,0),IF(AND(EXACT(B102,B61),EXACT(C102,C61),EXACT(D102,D61),EXACT(E102,E61),ISNUMBER(E102)=ISNUMBER(E61)),1,0),IF(AND(EXACT(B102,B62),EXACT(C102,C62),EXACT(D102,D62),EXACT(E102,E62),ISNUMBER(E102)=ISNUMBER(E62)),1,0),IF(AND(EXACT(B102,B63),EXACT(C102,C63),EXACT(D102,D63),EXACT(E102,E63),ISNUMBER(E102)=ISNUMBER(E63)),1,0),IF(AND(EXACT(B102,B64),EXACT(C102,C64),EXACT(D102,D64),EXACT(E102,E64),ISNUMBER(E102)=ISNUMBER(E64)),1,0),IF(AND(EXACT(B102,B65),EXACT(C102,C65),EXACT(D102,D65),EXACT(E102,E65),ISNUMBER(E102)=ISNUMBER(E65)),1,0),IF(AND(EXACT(B102,B66),EXACT(C102,C66),EXACT(D102,D66),EXACT(E102,E66),ISNUMBER(E102)=ISNUMBER(E66)),1,0)))</x:f>
      </x:c>
      <x:c r="N102" s="28" t="str">
        <x:f>IF(A102="","",SUM(IF(AND(EXACT(B102,B67),EXACT(C102,C67),EXACT(D102,D67),EXACT(E102,E67),ISNUMBER(E102)=ISNUMBER(E67)),1,0),IF(AND(EXACT(B102,B68),EXACT(C102,C68),EXACT(D102,D68),EXACT(E102,E68),ISNUMBER(E102)=ISNUMBER(E68)),1,0),IF(AND(EXACT(B102,B69),EXACT(C102,C69),EXACT(D102,D69),EXACT(E102,E69),ISNUMBER(E102)=ISNUMBER(E69)),1,0),IF(AND(EXACT(B102,B70),EXACT(C102,C70),EXACT(D102,D70),EXACT(E102,E70),ISNUMBER(E102)=ISNUMBER(E70)),1,0),IF(AND(EXACT(B102,B71),EXACT(C102,C71),EXACT(D102,D71),EXACT(E102,E71),ISNUMBER(E102)=ISNUMBER(E71)),1,0),IF(AND(EXACT(B102,B72),EXACT(C102,C72),EXACT(D102,D72),EXACT(E102,E72),ISNUMBER(E102)=ISNUMBER(E72)),1,0),IF(AND(EXACT(B102,B73),EXACT(C102,C73),EXACT(D102,D73),EXACT(E102,E73),ISNUMBER(E102)=ISNUMBER(E73)),1,0),IF(AND(EXACT(B102,B74),EXACT(C102,C74),EXACT(D102,D74),EXACT(E102,E74),ISNUMBER(E102)=ISNUMBER(E74)),1,0),IF(AND(EXACT(B102,B75),EXACT(C102,C75),EXACT(D102,D75),EXACT(E102,E75),ISNUMBER(E102)=ISNUMBER(E75)),1,0),IF(AND(EXACT(B102,B76),EXACT(C102,C76),EXACT(D102,D76),EXACT(E102,E76),ISNUMBER(E102)=ISNUMBER(E76)),1,0),IF(AND(EXACT(B102,B77),EXACT(C102,C77),EXACT(D102,D77),EXACT(E102,E77),ISNUMBER(E102)=ISNUMBER(E77)),1,0),IF(AND(EXACT(B102,B78),EXACT(C102,C78),EXACT(D102,D78),EXACT(E102,E78),ISNUMBER(E102)=ISNUMBER(E78)),1,0),IF(AND(EXACT(B102,B79),EXACT(C102,C79),EXACT(D102,D79),EXACT(E102,E79),ISNUMBER(E102)=ISNUMBER(E79)),1,0),IF(AND(EXACT(B102,B80),EXACT(C102,C80),EXACT(D102,D80),EXACT(E102,E80),ISNUMBER(E102)=ISNUMBER(E80)),1,0),IF(AND(EXACT(B102,B81),EXACT(C102,C81),EXACT(D102,D81),EXACT(E102,E81),ISNUMBER(E102)=ISNUMBER(E81)),1,0),IF(AND(EXACT(B102,B82),EXACT(C102,C82),EXACT(D102,D82),EXACT(E102,E82),ISNUMBER(E102)=ISNUMBER(E82)),1,0),IF(AND(EXACT(B102,B83),EXACT(C102,C83),EXACT(D102,D83),EXACT(E102,E83),ISNUMBER(E102)=ISNUMBER(E83)),1,0),IF(AND(EXACT(B102,B84),EXACT(C102,C84),EXACT(D102,D84),EXACT(E102,E84),ISNUMBER(E102)=ISNUMBER(E84)),1,0),IF(AND(EXACT(B102,B85),EXACT(C102,C85),EXACT(D102,D85),EXACT(E102,E85),ISNUMBER(E102)=ISNUMBER(E85)),1,0),IF(AND(EXACT(B102,B86),EXACT(C102,C86),EXACT(D102,D86),EXACT(E102,E86),ISNUMBER(E102)=ISNUMBER(E86)),1,0)))</x:f>
      </x:c>
      <x:c r="O102" s="28" t="str">
        <x:f>IF(A102="","",SUM(IF(AND(EXACT(B102,B87),EXACT(C102,C87),EXACT(D102,D87),EXACT(E102,E87),ISNUMBER(E102)=ISNUMBER(E87)),1,0),IF(AND(EXACT(B102,B88),EXACT(C102,C88),EXACT(D102,D88),EXACT(E102,E88),ISNUMBER(E102)=ISNUMBER(E88)),1,0),IF(AND(EXACT(B102,B89),EXACT(C102,C89),EXACT(D102,D89),EXACT(E102,E89),ISNUMBER(E102)=ISNUMBER(E89)),1,0),IF(AND(EXACT(B102,B90),EXACT(C102,C90),EXACT(D102,D90),EXACT(E102,E90),ISNUMBER(E102)=ISNUMBER(E90)),1,0),IF(AND(EXACT(B102,B91),EXACT(C102,C91),EXACT(D102,D91),EXACT(E102,E91),ISNUMBER(E102)=ISNUMBER(E91)),1,0),IF(AND(EXACT(B102,B92),EXACT(C102,C92),EXACT(D102,D92),EXACT(E102,E92),ISNUMBER(E102)=ISNUMBER(E92)),1,0),IF(AND(EXACT(B102,B93),EXACT(C102,C93),EXACT(D102,D93),EXACT(E102,E93),ISNUMBER(E102)=ISNUMBER(E93)),1,0),IF(AND(EXACT(B102,B94),EXACT(C102,C94),EXACT(D102,D94),EXACT(E102,E94),ISNUMBER(E102)=ISNUMBER(E94)),1,0),IF(AND(EXACT(B102,B95),EXACT(C102,C95),EXACT(D102,D95),EXACT(E102,E95),ISNUMBER(E102)=ISNUMBER(E95)),1,0),IF(AND(EXACT(B102,B96),EXACT(C102,C96),EXACT(D102,D96),EXACT(E102,E96),ISNUMBER(E102)=ISNUMBER(E96)),1,0),IF(AND(EXACT(B102,B97),EXACT(C102,C97),EXACT(D102,D97),EXACT(E102,E97),ISNUMBER(E102)=ISNUMBER(E97)),1,0),IF(AND(EXACT(B102,B98),EXACT(C102,C98),EXACT(D102,D98),EXACT(E102,E98),ISNUMBER(E102)=ISNUMBER(E98)),1,0),IF(AND(EXACT(B102,B99),EXACT(C102,C99),EXACT(D102,D99),EXACT(E102,E99),ISNUMBER(E102)=ISNUMBER(E99)),1,0),IF(AND(EXACT(B102,B100),EXACT(C102,C100),EXACT(D102,D100),EXACT(E102,E100),ISNUMBER(E102)=ISNUMBER(E100)),1,0),IF(AND(EXACT(B102,B101),EXACT(C102,C101),EXACT(D102,D101),EXACT(E102,E101),ISNUMBER(E102)=ISNUMBER(E101)),1,0),IF(AND(EXACT(B102,B102),EXACT(C102,C102),EXACT(D102,D102),EXACT(E102,E102),ISNUMBER(E102)=ISNUMBER(E102)),1,0)))</x:f>
      </x:c>
      <x:c r="P102" s="28" t="str">
        <x:f>IF(A102="","",0)</x:f>
      </x:c>
      <x:c r="Q102" s="28" t="str">
        <x:f>IF(A102="","",0)</x:f>
      </x:c>
      <x:c r="R102" s="28" t="str">
        <x:f>IF(A102="","",0)</x:f>
      </x:c>
      <x:c r="S102" s="28" t="str">
        <x:f>IF(A102="","",0)</x:f>
      </x:c>
      <x:c r="T102" s="28" t="str">
        <x:f>IF(A102="","",0)</x:f>
      </x:c>
    </x:row>
    <x:row r="103" ht="22" customHeight="1">
      <x:c r="A103" s="2" t="str">
        <x:f>IF(COUNTA('Input'!A103:D103)=0,"",ROW()-6)</x:f>
      </x:c>
      <x:c r="B103" s="2" t="str">
        <x:f>IF(ISBLANK('Input'!A103),"",'Input'!A103)</x:f>
      </x:c>
      <x:c r="C103" s="2" t="str">
        <x:f>IF(ISBLANK('Input'!B103),"",'Input'!B103)</x:f>
      </x:c>
      <x:c r="D103" s="2" t="str">
        <x:f>IF(ISBLANK('Input'!C103),"",'Input'!C103)</x:f>
      </x:c>
      <x:c r="E103" s="21" t="str">
        <x:f>IF(ISBLANK('Input'!D103),"",'Input'!D103)</x:f>
      </x:c>
      <x:c r="F103" s="2" t="str">
        <x:f>IF(A103="","",SUM(K103:T103))</x:f>
      </x:c>
      <x:c r="G103" s="2" t="str">
        <x:f>IF(A103="","",IF(F103&gt;1,"Exact duplicate",IF(B103="","Missing job ID",IF(C103="","Missing customer",IF(NOT(OR(EXACT(D103,"completed"),EXACT(D103,"cancelled"))),"Missing or invalid status",IF(NOT(ISNUMBER(E103)),"Missing or invalid amount",IF(E103&lt;0,"Missing or invalid amount","")))))))</x:f>
      </x:c>
      <x:c r="H103" s="2" t="str">
        <x:f>IF(A103="","",IF(F103&gt;1,"Duplicate",IF(G103&lt;&gt;"","Exception",IF(EXACT(D103,"completed"),"Completed","Cancelled"))))</x:f>
      </x:c>
      <x:c r="I103" s="21" t="str">
        <x:f>IF(A103="","",IF(H103="Completed",E103,0))</x:f>
      </x:c>
      <x:c r="K103" s="28" t="str">
        <x:f>IF(A103="","",SUM(IF(AND(EXACT(B103,B7),EXACT(C103,C7),EXACT(D103,D7),EXACT(E103,E7),ISNUMBER(E103)=ISNUMBER(E7)),1,0),IF(AND(EXACT(B103,B8),EXACT(C103,C8),EXACT(D103,D8),EXACT(E103,E8),ISNUMBER(E103)=ISNUMBER(E8)),1,0),IF(AND(EXACT(B103,B9),EXACT(C103,C9),EXACT(D103,D9),EXACT(E103,E9),ISNUMBER(E103)=ISNUMBER(E9)),1,0),IF(AND(EXACT(B103,B10),EXACT(C103,C10),EXACT(D103,D10),EXACT(E103,E10),ISNUMBER(E103)=ISNUMBER(E10)),1,0),IF(AND(EXACT(B103,B11),EXACT(C103,C11),EXACT(D103,D11),EXACT(E103,E11),ISNUMBER(E103)=ISNUMBER(E11)),1,0),IF(AND(EXACT(B103,B12),EXACT(C103,C12),EXACT(D103,D12),EXACT(E103,E12),ISNUMBER(E103)=ISNUMBER(E12)),1,0),IF(AND(EXACT(B103,B13),EXACT(C103,C13),EXACT(D103,D13),EXACT(E103,E13),ISNUMBER(E103)=ISNUMBER(E13)),1,0),IF(AND(EXACT(B103,B14),EXACT(C103,C14),EXACT(D103,D14),EXACT(E103,E14),ISNUMBER(E103)=ISNUMBER(E14)),1,0),IF(AND(EXACT(B103,B15),EXACT(C103,C15),EXACT(D103,D15),EXACT(E103,E15),ISNUMBER(E103)=ISNUMBER(E15)),1,0),IF(AND(EXACT(B103,B16),EXACT(C103,C16),EXACT(D103,D16),EXACT(E103,E16),ISNUMBER(E103)=ISNUMBER(E16)),1,0),IF(AND(EXACT(B103,B17),EXACT(C103,C17),EXACT(D103,D17),EXACT(E103,E17),ISNUMBER(E103)=ISNUMBER(E17)),1,0),IF(AND(EXACT(B103,B18),EXACT(C103,C18),EXACT(D103,D18),EXACT(E103,E18),ISNUMBER(E103)=ISNUMBER(E18)),1,0),IF(AND(EXACT(B103,B19),EXACT(C103,C19),EXACT(D103,D19),EXACT(E103,E19),ISNUMBER(E103)=ISNUMBER(E19)),1,0),IF(AND(EXACT(B103,B20),EXACT(C103,C20),EXACT(D103,D20),EXACT(E103,E20),ISNUMBER(E103)=ISNUMBER(E20)),1,0),IF(AND(EXACT(B103,B21),EXACT(C103,C21),EXACT(D103,D21),EXACT(E103,E21),ISNUMBER(E103)=ISNUMBER(E21)),1,0),IF(AND(EXACT(B103,B22),EXACT(C103,C22),EXACT(D103,D22),EXACT(E103,E22),ISNUMBER(E103)=ISNUMBER(E22)),1,0),IF(AND(EXACT(B103,B23),EXACT(C103,C23),EXACT(D103,D23),EXACT(E103,E23),ISNUMBER(E103)=ISNUMBER(E23)),1,0),IF(AND(EXACT(B103,B24),EXACT(C103,C24),EXACT(D103,D24),EXACT(E103,E24),ISNUMBER(E103)=ISNUMBER(E24)),1,0),IF(AND(EXACT(B103,B25),EXACT(C103,C25),EXACT(D103,D25),EXACT(E103,E25),ISNUMBER(E103)=ISNUMBER(E25)),1,0),IF(AND(EXACT(B103,B26),EXACT(C103,C26),EXACT(D103,D26),EXACT(E103,E26),ISNUMBER(E103)=ISNUMBER(E26)),1,0)))</x:f>
      </x:c>
      <x:c r="L103" s="28" t="str">
        <x:f>IF(A103="","",SUM(IF(AND(EXACT(B103,B27),EXACT(C103,C27),EXACT(D103,D27),EXACT(E103,E27),ISNUMBER(E103)=ISNUMBER(E27)),1,0),IF(AND(EXACT(B103,B28),EXACT(C103,C28),EXACT(D103,D28),EXACT(E103,E28),ISNUMBER(E103)=ISNUMBER(E28)),1,0),IF(AND(EXACT(B103,B29),EXACT(C103,C29),EXACT(D103,D29),EXACT(E103,E29),ISNUMBER(E103)=ISNUMBER(E29)),1,0),IF(AND(EXACT(B103,B30),EXACT(C103,C30),EXACT(D103,D30),EXACT(E103,E30),ISNUMBER(E103)=ISNUMBER(E30)),1,0),IF(AND(EXACT(B103,B31),EXACT(C103,C31),EXACT(D103,D31),EXACT(E103,E31),ISNUMBER(E103)=ISNUMBER(E31)),1,0),IF(AND(EXACT(B103,B32),EXACT(C103,C32),EXACT(D103,D32),EXACT(E103,E32),ISNUMBER(E103)=ISNUMBER(E32)),1,0),IF(AND(EXACT(B103,B33),EXACT(C103,C33),EXACT(D103,D33),EXACT(E103,E33),ISNUMBER(E103)=ISNUMBER(E33)),1,0),IF(AND(EXACT(B103,B34),EXACT(C103,C34),EXACT(D103,D34),EXACT(E103,E34),ISNUMBER(E103)=ISNUMBER(E34)),1,0),IF(AND(EXACT(B103,B35),EXACT(C103,C35),EXACT(D103,D35),EXACT(E103,E35),ISNUMBER(E103)=ISNUMBER(E35)),1,0),IF(AND(EXACT(B103,B36),EXACT(C103,C36),EXACT(D103,D36),EXACT(E103,E36),ISNUMBER(E103)=ISNUMBER(E36)),1,0),IF(AND(EXACT(B103,B37),EXACT(C103,C37),EXACT(D103,D37),EXACT(E103,E37),ISNUMBER(E103)=ISNUMBER(E37)),1,0),IF(AND(EXACT(B103,B38),EXACT(C103,C38),EXACT(D103,D38),EXACT(E103,E38),ISNUMBER(E103)=ISNUMBER(E38)),1,0),IF(AND(EXACT(B103,B39),EXACT(C103,C39),EXACT(D103,D39),EXACT(E103,E39),ISNUMBER(E103)=ISNUMBER(E39)),1,0),IF(AND(EXACT(B103,B40),EXACT(C103,C40),EXACT(D103,D40),EXACT(E103,E40),ISNUMBER(E103)=ISNUMBER(E40)),1,0),IF(AND(EXACT(B103,B41),EXACT(C103,C41),EXACT(D103,D41),EXACT(E103,E41),ISNUMBER(E103)=ISNUMBER(E41)),1,0),IF(AND(EXACT(B103,B42),EXACT(C103,C42),EXACT(D103,D42),EXACT(E103,E42),ISNUMBER(E103)=ISNUMBER(E42)),1,0),IF(AND(EXACT(B103,B43),EXACT(C103,C43),EXACT(D103,D43),EXACT(E103,E43),ISNUMBER(E103)=ISNUMBER(E43)),1,0),IF(AND(EXACT(B103,B44),EXACT(C103,C44),EXACT(D103,D44),EXACT(E103,E44),ISNUMBER(E103)=ISNUMBER(E44)),1,0),IF(AND(EXACT(B103,B45),EXACT(C103,C45),EXACT(D103,D45),EXACT(E103,E45),ISNUMBER(E103)=ISNUMBER(E45)),1,0),IF(AND(EXACT(B103,B46),EXACT(C103,C46),EXACT(D103,D46),EXACT(E103,E46),ISNUMBER(E103)=ISNUMBER(E46)),1,0)))</x:f>
      </x:c>
      <x:c r="M103" s="28" t="str">
        <x:f>IF(A103="","",SUM(IF(AND(EXACT(B103,B47),EXACT(C103,C47),EXACT(D103,D47),EXACT(E103,E47),ISNUMBER(E103)=ISNUMBER(E47)),1,0),IF(AND(EXACT(B103,B48),EXACT(C103,C48),EXACT(D103,D48),EXACT(E103,E48),ISNUMBER(E103)=ISNUMBER(E48)),1,0),IF(AND(EXACT(B103,B49),EXACT(C103,C49),EXACT(D103,D49),EXACT(E103,E49),ISNUMBER(E103)=ISNUMBER(E49)),1,0),IF(AND(EXACT(B103,B50),EXACT(C103,C50),EXACT(D103,D50),EXACT(E103,E50),ISNUMBER(E103)=ISNUMBER(E50)),1,0),IF(AND(EXACT(B103,B51),EXACT(C103,C51),EXACT(D103,D51),EXACT(E103,E51),ISNUMBER(E103)=ISNUMBER(E51)),1,0),IF(AND(EXACT(B103,B52),EXACT(C103,C52),EXACT(D103,D52),EXACT(E103,E52),ISNUMBER(E103)=ISNUMBER(E52)),1,0),IF(AND(EXACT(B103,B53),EXACT(C103,C53),EXACT(D103,D53),EXACT(E103,E53),ISNUMBER(E103)=ISNUMBER(E53)),1,0),IF(AND(EXACT(B103,B54),EXACT(C103,C54),EXACT(D103,D54),EXACT(E103,E54),ISNUMBER(E103)=ISNUMBER(E54)),1,0),IF(AND(EXACT(B103,B55),EXACT(C103,C55),EXACT(D103,D55),EXACT(E103,E55),ISNUMBER(E103)=ISNUMBER(E55)),1,0),IF(AND(EXACT(B103,B56),EXACT(C103,C56),EXACT(D103,D56),EXACT(E103,E56),ISNUMBER(E103)=ISNUMBER(E56)),1,0),IF(AND(EXACT(B103,B57),EXACT(C103,C57),EXACT(D103,D57),EXACT(E103,E57),ISNUMBER(E103)=ISNUMBER(E57)),1,0),IF(AND(EXACT(B103,B58),EXACT(C103,C58),EXACT(D103,D58),EXACT(E103,E58),ISNUMBER(E103)=ISNUMBER(E58)),1,0),IF(AND(EXACT(B103,B59),EXACT(C103,C59),EXACT(D103,D59),EXACT(E103,E59),ISNUMBER(E103)=ISNUMBER(E59)),1,0),IF(AND(EXACT(B103,B60),EXACT(C103,C60),EXACT(D103,D60),EXACT(E103,E60),ISNUMBER(E103)=ISNUMBER(E60)),1,0),IF(AND(EXACT(B103,B61),EXACT(C103,C61),EXACT(D103,D61),EXACT(E103,E61),ISNUMBER(E103)=ISNUMBER(E61)),1,0),IF(AND(EXACT(B103,B62),EXACT(C103,C62),EXACT(D103,D62),EXACT(E103,E62),ISNUMBER(E103)=ISNUMBER(E62)),1,0),IF(AND(EXACT(B103,B63),EXACT(C103,C63),EXACT(D103,D63),EXACT(E103,E63),ISNUMBER(E103)=ISNUMBER(E63)),1,0),IF(AND(EXACT(B103,B64),EXACT(C103,C64),EXACT(D103,D64),EXACT(E103,E64),ISNUMBER(E103)=ISNUMBER(E64)),1,0),IF(AND(EXACT(B103,B65),EXACT(C103,C65),EXACT(D103,D65),EXACT(E103,E65),ISNUMBER(E103)=ISNUMBER(E65)),1,0),IF(AND(EXACT(B103,B66),EXACT(C103,C66),EXACT(D103,D66),EXACT(E103,E66),ISNUMBER(E103)=ISNUMBER(E66)),1,0)))</x:f>
      </x:c>
      <x:c r="N103" s="28" t="str">
        <x:f>IF(A103="","",SUM(IF(AND(EXACT(B103,B67),EXACT(C103,C67),EXACT(D103,D67),EXACT(E103,E67),ISNUMBER(E103)=ISNUMBER(E67)),1,0),IF(AND(EXACT(B103,B68),EXACT(C103,C68),EXACT(D103,D68),EXACT(E103,E68),ISNUMBER(E103)=ISNUMBER(E68)),1,0),IF(AND(EXACT(B103,B69),EXACT(C103,C69),EXACT(D103,D69),EXACT(E103,E69),ISNUMBER(E103)=ISNUMBER(E69)),1,0),IF(AND(EXACT(B103,B70),EXACT(C103,C70),EXACT(D103,D70),EXACT(E103,E70),ISNUMBER(E103)=ISNUMBER(E70)),1,0),IF(AND(EXACT(B103,B71),EXACT(C103,C71),EXACT(D103,D71),EXACT(E103,E71),ISNUMBER(E103)=ISNUMBER(E71)),1,0),IF(AND(EXACT(B103,B72),EXACT(C103,C72),EXACT(D103,D72),EXACT(E103,E72),ISNUMBER(E103)=ISNUMBER(E72)),1,0),IF(AND(EXACT(B103,B73),EXACT(C103,C73),EXACT(D103,D73),EXACT(E103,E73),ISNUMBER(E103)=ISNUMBER(E73)),1,0),IF(AND(EXACT(B103,B74),EXACT(C103,C74),EXACT(D103,D74),EXACT(E103,E74),ISNUMBER(E103)=ISNUMBER(E74)),1,0),IF(AND(EXACT(B103,B75),EXACT(C103,C75),EXACT(D103,D75),EXACT(E103,E75),ISNUMBER(E103)=ISNUMBER(E75)),1,0),IF(AND(EXACT(B103,B76),EXACT(C103,C76),EXACT(D103,D76),EXACT(E103,E76),ISNUMBER(E103)=ISNUMBER(E76)),1,0),IF(AND(EXACT(B103,B77),EXACT(C103,C77),EXACT(D103,D77),EXACT(E103,E77),ISNUMBER(E103)=ISNUMBER(E77)),1,0),IF(AND(EXACT(B103,B78),EXACT(C103,C78),EXACT(D103,D78),EXACT(E103,E78),ISNUMBER(E103)=ISNUMBER(E78)),1,0),IF(AND(EXACT(B103,B79),EXACT(C103,C79),EXACT(D103,D79),EXACT(E103,E79),ISNUMBER(E103)=ISNUMBER(E79)),1,0),IF(AND(EXACT(B103,B80),EXACT(C103,C80),EXACT(D103,D80),EXACT(E103,E80),ISNUMBER(E103)=ISNUMBER(E80)),1,0),IF(AND(EXACT(B103,B81),EXACT(C103,C81),EXACT(D103,D81),EXACT(E103,E81),ISNUMBER(E103)=ISNUMBER(E81)),1,0),IF(AND(EXACT(B103,B82),EXACT(C103,C82),EXACT(D103,D82),EXACT(E103,E82),ISNUMBER(E103)=ISNUMBER(E82)),1,0),IF(AND(EXACT(B103,B83),EXACT(C103,C83),EXACT(D103,D83),EXACT(E103,E83),ISNUMBER(E103)=ISNUMBER(E83)),1,0),IF(AND(EXACT(B103,B84),EXACT(C103,C84),EXACT(D103,D84),EXACT(E103,E84),ISNUMBER(E103)=ISNUMBER(E84)),1,0),IF(AND(EXACT(B103,B85),EXACT(C103,C85),EXACT(D103,D85),EXACT(E103,E85),ISNUMBER(E103)=ISNUMBER(E85)),1,0),IF(AND(EXACT(B103,B86),EXACT(C103,C86),EXACT(D103,D86),EXACT(E103,E86),ISNUMBER(E103)=ISNUMBER(E86)),1,0)))</x:f>
      </x:c>
      <x:c r="O103" s="28" t="str">
        <x:f>IF(A103="","",SUM(IF(AND(EXACT(B103,B87),EXACT(C103,C87),EXACT(D103,D87),EXACT(E103,E87),ISNUMBER(E103)=ISNUMBER(E87)),1,0),IF(AND(EXACT(B103,B88),EXACT(C103,C88),EXACT(D103,D88),EXACT(E103,E88),ISNUMBER(E103)=ISNUMBER(E88)),1,0),IF(AND(EXACT(B103,B89),EXACT(C103,C89),EXACT(D103,D89),EXACT(E103,E89),ISNUMBER(E103)=ISNUMBER(E89)),1,0),IF(AND(EXACT(B103,B90),EXACT(C103,C90),EXACT(D103,D90),EXACT(E103,E90),ISNUMBER(E103)=ISNUMBER(E90)),1,0),IF(AND(EXACT(B103,B91),EXACT(C103,C91),EXACT(D103,D91),EXACT(E103,E91),ISNUMBER(E103)=ISNUMBER(E91)),1,0),IF(AND(EXACT(B103,B92),EXACT(C103,C92),EXACT(D103,D92),EXACT(E103,E92),ISNUMBER(E103)=ISNUMBER(E92)),1,0),IF(AND(EXACT(B103,B93),EXACT(C103,C93),EXACT(D103,D93),EXACT(E103,E93),ISNUMBER(E103)=ISNUMBER(E93)),1,0),IF(AND(EXACT(B103,B94),EXACT(C103,C94),EXACT(D103,D94),EXACT(E103,E94),ISNUMBER(E103)=ISNUMBER(E94)),1,0),IF(AND(EXACT(B103,B95),EXACT(C103,C95),EXACT(D103,D95),EXACT(E103,E95),ISNUMBER(E103)=ISNUMBER(E95)),1,0),IF(AND(EXACT(B103,B96),EXACT(C103,C96),EXACT(D103,D96),EXACT(E103,E96),ISNUMBER(E103)=ISNUMBER(E96)),1,0),IF(AND(EXACT(B103,B97),EXACT(C103,C97),EXACT(D103,D97),EXACT(E103,E97),ISNUMBER(E103)=ISNUMBER(E97)),1,0),IF(AND(EXACT(B103,B98),EXACT(C103,C98),EXACT(D103,D98),EXACT(E103,E98),ISNUMBER(E103)=ISNUMBER(E98)),1,0),IF(AND(EXACT(B103,B99),EXACT(C103,C99),EXACT(D103,D99),EXACT(E103,E99),ISNUMBER(E103)=ISNUMBER(E99)),1,0),IF(AND(EXACT(B103,B100),EXACT(C103,C100),EXACT(D103,D100),EXACT(E103,E100),ISNUMBER(E103)=ISNUMBER(E100)),1,0),IF(AND(EXACT(B103,B101),EXACT(C103,C101),EXACT(D103,D101),EXACT(E103,E101),ISNUMBER(E103)=ISNUMBER(E101)),1,0),IF(AND(EXACT(B103,B102),EXACT(C103,C102),EXACT(D103,D102),EXACT(E103,E102),ISNUMBER(E103)=ISNUMBER(E102)),1,0),IF(AND(EXACT(B103,B103),EXACT(C103,C103),EXACT(D103,D103),EXACT(E103,E103),ISNUMBER(E103)=ISNUMBER(E103)),1,0)))</x:f>
      </x:c>
      <x:c r="P103" s="28" t="str">
        <x:f>IF(A103="","",0)</x:f>
      </x:c>
      <x:c r="Q103" s="28" t="str">
        <x:f>IF(A103="","",0)</x:f>
      </x:c>
      <x:c r="R103" s="28" t="str">
        <x:f>IF(A103="","",0)</x:f>
      </x:c>
      <x:c r="S103" s="28" t="str">
        <x:f>IF(A103="","",0)</x:f>
      </x:c>
      <x:c r="T103" s="28" t="str">
        <x:f>IF(A103="","",0)</x:f>
      </x:c>
    </x:row>
    <x:row r="104" ht="22" customHeight="1">
      <x:c r="A104" s="2" t="str">
        <x:f>IF(COUNTA('Input'!A104:D104)=0,"",ROW()-6)</x:f>
      </x:c>
      <x:c r="B104" s="2" t="str">
        <x:f>IF(ISBLANK('Input'!A104),"",'Input'!A104)</x:f>
      </x:c>
      <x:c r="C104" s="2" t="str">
        <x:f>IF(ISBLANK('Input'!B104),"",'Input'!B104)</x:f>
      </x:c>
      <x:c r="D104" s="2" t="str">
        <x:f>IF(ISBLANK('Input'!C104),"",'Input'!C104)</x:f>
      </x:c>
      <x:c r="E104" s="21" t="str">
        <x:f>IF(ISBLANK('Input'!D104),"",'Input'!D104)</x:f>
      </x:c>
      <x:c r="F104" s="2" t="str">
        <x:f>IF(A104="","",SUM(K104:T104))</x:f>
      </x:c>
      <x:c r="G104" s="2" t="str">
        <x:f>IF(A104="","",IF(F104&gt;1,"Exact duplicate",IF(B104="","Missing job ID",IF(C104="","Missing customer",IF(NOT(OR(EXACT(D104,"completed"),EXACT(D104,"cancelled"))),"Missing or invalid status",IF(NOT(ISNUMBER(E104)),"Missing or invalid amount",IF(E104&lt;0,"Missing or invalid amount","")))))))</x:f>
      </x:c>
      <x:c r="H104" s="2" t="str">
        <x:f>IF(A104="","",IF(F104&gt;1,"Duplicate",IF(G104&lt;&gt;"","Exception",IF(EXACT(D104,"completed"),"Completed","Cancelled"))))</x:f>
      </x:c>
      <x:c r="I104" s="21" t="str">
        <x:f>IF(A104="","",IF(H104="Completed",E104,0))</x:f>
      </x:c>
      <x:c r="K104" s="28" t="str">
        <x:f>IF(A104="","",SUM(IF(AND(EXACT(B104,B7),EXACT(C104,C7),EXACT(D104,D7),EXACT(E104,E7),ISNUMBER(E104)=ISNUMBER(E7)),1,0),IF(AND(EXACT(B104,B8),EXACT(C104,C8),EXACT(D104,D8),EXACT(E104,E8),ISNUMBER(E104)=ISNUMBER(E8)),1,0),IF(AND(EXACT(B104,B9),EXACT(C104,C9),EXACT(D104,D9),EXACT(E104,E9),ISNUMBER(E104)=ISNUMBER(E9)),1,0),IF(AND(EXACT(B104,B10),EXACT(C104,C10),EXACT(D104,D10),EXACT(E104,E10),ISNUMBER(E104)=ISNUMBER(E10)),1,0),IF(AND(EXACT(B104,B11),EXACT(C104,C11),EXACT(D104,D11),EXACT(E104,E11),ISNUMBER(E104)=ISNUMBER(E11)),1,0),IF(AND(EXACT(B104,B12),EXACT(C104,C12),EXACT(D104,D12),EXACT(E104,E12),ISNUMBER(E104)=ISNUMBER(E12)),1,0),IF(AND(EXACT(B104,B13),EXACT(C104,C13),EXACT(D104,D13),EXACT(E104,E13),ISNUMBER(E104)=ISNUMBER(E13)),1,0),IF(AND(EXACT(B104,B14),EXACT(C104,C14),EXACT(D104,D14),EXACT(E104,E14),ISNUMBER(E104)=ISNUMBER(E14)),1,0),IF(AND(EXACT(B104,B15),EXACT(C104,C15),EXACT(D104,D15),EXACT(E104,E15),ISNUMBER(E104)=ISNUMBER(E15)),1,0),IF(AND(EXACT(B104,B16),EXACT(C104,C16),EXACT(D104,D16),EXACT(E104,E16),ISNUMBER(E104)=ISNUMBER(E16)),1,0),IF(AND(EXACT(B104,B17),EXACT(C104,C17),EXACT(D104,D17),EXACT(E104,E17),ISNUMBER(E104)=ISNUMBER(E17)),1,0),IF(AND(EXACT(B104,B18),EXACT(C104,C18),EXACT(D104,D18),EXACT(E104,E18),ISNUMBER(E104)=ISNUMBER(E18)),1,0),IF(AND(EXACT(B104,B19),EXACT(C104,C19),EXACT(D104,D19),EXACT(E104,E19),ISNUMBER(E104)=ISNUMBER(E19)),1,0),IF(AND(EXACT(B104,B20),EXACT(C104,C20),EXACT(D104,D20),EXACT(E104,E20),ISNUMBER(E104)=ISNUMBER(E20)),1,0),IF(AND(EXACT(B104,B21),EXACT(C104,C21),EXACT(D104,D21),EXACT(E104,E21),ISNUMBER(E104)=ISNUMBER(E21)),1,0),IF(AND(EXACT(B104,B22),EXACT(C104,C22),EXACT(D104,D22),EXACT(E104,E22),ISNUMBER(E104)=ISNUMBER(E22)),1,0),IF(AND(EXACT(B104,B23),EXACT(C104,C23),EXACT(D104,D23),EXACT(E104,E23),ISNUMBER(E104)=ISNUMBER(E23)),1,0),IF(AND(EXACT(B104,B24),EXACT(C104,C24),EXACT(D104,D24),EXACT(E104,E24),ISNUMBER(E104)=ISNUMBER(E24)),1,0),IF(AND(EXACT(B104,B25),EXACT(C104,C25),EXACT(D104,D25),EXACT(E104,E25),ISNUMBER(E104)=ISNUMBER(E25)),1,0),IF(AND(EXACT(B104,B26),EXACT(C104,C26),EXACT(D104,D26),EXACT(E104,E26),ISNUMBER(E104)=ISNUMBER(E26)),1,0)))</x:f>
      </x:c>
      <x:c r="L104" s="28" t="str">
        <x:f>IF(A104="","",SUM(IF(AND(EXACT(B104,B27),EXACT(C104,C27),EXACT(D104,D27),EXACT(E104,E27),ISNUMBER(E104)=ISNUMBER(E27)),1,0),IF(AND(EXACT(B104,B28),EXACT(C104,C28),EXACT(D104,D28),EXACT(E104,E28),ISNUMBER(E104)=ISNUMBER(E28)),1,0),IF(AND(EXACT(B104,B29),EXACT(C104,C29),EXACT(D104,D29),EXACT(E104,E29),ISNUMBER(E104)=ISNUMBER(E29)),1,0),IF(AND(EXACT(B104,B30),EXACT(C104,C30),EXACT(D104,D30),EXACT(E104,E30),ISNUMBER(E104)=ISNUMBER(E30)),1,0),IF(AND(EXACT(B104,B31),EXACT(C104,C31),EXACT(D104,D31),EXACT(E104,E31),ISNUMBER(E104)=ISNUMBER(E31)),1,0),IF(AND(EXACT(B104,B32),EXACT(C104,C32),EXACT(D104,D32),EXACT(E104,E32),ISNUMBER(E104)=ISNUMBER(E32)),1,0),IF(AND(EXACT(B104,B33),EXACT(C104,C33),EXACT(D104,D33),EXACT(E104,E33),ISNUMBER(E104)=ISNUMBER(E33)),1,0),IF(AND(EXACT(B104,B34),EXACT(C104,C34),EXACT(D104,D34),EXACT(E104,E34),ISNUMBER(E104)=ISNUMBER(E34)),1,0),IF(AND(EXACT(B104,B35),EXACT(C104,C35),EXACT(D104,D35),EXACT(E104,E35),ISNUMBER(E104)=ISNUMBER(E35)),1,0),IF(AND(EXACT(B104,B36),EXACT(C104,C36),EXACT(D104,D36),EXACT(E104,E36),ISNUMBER(E104)=ISNUMBER(E36)),1,0),IF(AND(EXACT(B104,B37),EXACT(C104,C37),EXACT(D104,D37),EXACT(E104,E37),ISNUMBER(E104)=ISNUMBER(E37)),1,0),IF(AND(EXACT(B104,B38),EXACT(C104,C38),EXACT(D104,D38),EXACT(E104,E38),ISNUMBER(E104)=ISNUMBER(E38)),1,0),IF(AND(EXACT(B104,B39),EXACT(C104,C39),EXACT(D104,D39),EXACT(E104,E39),ISNUMBER(E104)=ISNUMBER(E39)),1,0),IF(AND(EXACT(B104,B40),EXACT(C104,C40),EXACT(D104,D40),EXACT(E104,E40),ISNUMBER(E104)=ISNUMBER(E40)),1,0),IF(AND(EXACT(B104,B41),EXACT(C104,C41),EXACT(D104,D41),EXACT(E104,E41),ISNUMBER(E104)=ISNUMBER(E41)),1,0),IF(AND(EXACT(B104,B42),EXACT(C104,C42),EXACT(D104,D42),EXACT(E104,E42),ISNUMBER(E104)=ISNUMBER(E42)),1,0),IF(AND(EXACT(B104,B43),EXACT(C104,C43),EXACT(D104,D43),EXACT(E104,E43),ISNUMBER(E104)=ISNUMBER(E43)),1,0),IF(AND(EXACT(B104,B44),EXACT(C104,C44),EXACT(D104,D44),EXACT(E104,E44),ISNUMBER(E104)=ISNUMBER(E44)),1,0),IF(AND(EXACT(B104,B45),EXACT(C104,C45),EXACT(D104,D45),EXACT(E104,E45),ISNUMBER(E104)=ISNUMBER(E45)),1,0),IF(AND(EXACT(B104,B46),EXACT(C104,C46),EXACT(D104,D46),EXACT(E104,E46),ISNUMBER(E104)=ISNUMBER(E46)),1,0)))</x:f>
      </x:c>
      <x:c r="M104" s="28" t="str">
        <x:f>IF(A104="","",SUM(IF(AND(EXACT(B104,B47),EXACT(C104,C47),EXACT(D104,D47),EXACT(E104,E47),ISNUMBER(E104)=ISNUMBER(E47)),1,0),IF(AND(EXACT(B104,B48),EXACT(C104,C48),EXACT(D104,D48),EXACT(E104,E48),ISNUMBER(E104)=ISNUMBER(E48)),1,0),IF(AND(EXACT(B104,B49),EXACT(C104,C49),EXACT(D104,D49),EXACT(E104,E49),ISNUMBER(E104)=ISNUMBER(E49)),1,0),IF(AND(EXACT(B104,B50),EXACT(C104,C50),EXACT(D104,D50),EXACT(E104,E50),ISNUMBER(E104)=ISNUMBER(E50)),1,0),IF(AND(EXACT(B104,B51),EXACT(C104,C51),EXACT(D104,D51),EXACT(E104,E51),ISNUMBER(E104)=ISNUMBER(E51)),1,0),IF(AND(EXACT(B104,B52),EXACT(C104,C52),EXACT(D104,D52),EXACT(E104,E52),ISNUMBER(E104)=ISNUMBER(E52)),1,0),IF(AND(EXACT(B104,B53),EXACT(C104,C53),EXACT(D104,D53),EXACT(E104,E53),ISNUMBER(E104)=ISNUMBER(E53)),1,0),IF(AND(EXACT(B104,B54),EXACT(C104,C54),EXACT(D104,D54),EXACT(E104,E54),ISNUMBER(E104)=ISNUMBER(E54)),1,0),IF(AND(EXACT(B104,B55),EXACT(C104,C55),EXACT(D104,D55),EXACT(E104,E55),ISNUMBER(E104)=ISNUMBER(E55)),1,0),IF(AND(EXACT(B104,B56),EXACT(C104,C56),EXACT(D104,D56),EXACT(E104,E56),ISNUMBER(E104)=ISNUMBER(E56)),1,0),IF(AND(EXACT(B104,B57),EXACT(C104,C57),EXACT(D104,D57),EXACT(E104,E57),ISNUMBER(E104)=ISNUMBER(E57)),1,0),IF(AND(EXACT(B104,B58),EXACT(C104,C58),EXACT(D104,D58),EXACT(E104,E58),ISNUMBER(E104)=ISNUMBER(E58)),1,0),IF(AND(EXACT(B104,B59),EXACT(C104,C59),EXACT(D104,D59),EXACT(E104,E59),ISNUMBER(E104)=ISNUMBER(E59)),1,0),IF(AND(EXACT(B104,B60),EXACT(C104,C60),EXACT(D104,D60),EXACT(E104,E60),ISNUMBER(E104)=ISNUMBER(E60)),1,0),IF(AND(EXACT(B104,B61),EXACT(C104,C61),EXACT(D104,D61),EXACT(E104,E61),ISNUMBER(E104)=ISNUMBER(E61)),1,0),IF(AND(EXACT(B104,B62),EXACT(C104,C62),EXACT(D104,D62),EXACT(E104,E62),ISNUMBER(E104)=ISNUMBER(E62)),1,0),IF(AND(EXACT(B104,B63),EXACT(C104,C63),EXACT(D104,D63),EXACT(E104,E63),ISNUMBER(E104)=ISNUMBER(E63)),1,0),IF(AND(EXACT(B104,B64),EXACT(C104,C64),EXACT(D104,D64),EXACT(E104,E64),ISNUMBER(E104)=ISNUMBER(E64)),1,0),IF(AND(EXACT(B104,B65),EXACT(C104,C65),EXACT(D104,D65),EXACT(E104,E65),ISNUMBER(E104)=ISNUMBER(E65)),1,0),IF(AND(EXACT(B104,B66),EXACT(C104,C66),EXACT(D104,D66),EXACT(E104,E66),ISNUMBER(E104)=ISNUMBER(E66)),1,0)))</x:f>
      </x:c>
      <x:c r="N104" s="28" t="str">
        <x:f>IF(A104="","",SUM(IF(AND(EXACT(B104,B67),EXACT(C104,C67),EXACT(D104,D67),EXACT(E104,E67),ISNUMBER(E104)=ISNUMBER(E67)),1,0),IF(AND(EXACT(B104,B68),EXACT(C104,C68),EXACT(D104,D68),EXACT(E104,E68),ISNUMBER(E104)=ISNUMBER(E68)),1,0),IF(AND(EXACT(B104,B69),EXACT(C104,C69),EXACT(D104,D69),EXACT(E104,E69),ISNUMBER(E104)=ISNUMBER(E69)),1,0),IF(AND(EXACT(B104,B70),EXACT(C104,C70),EXACT(D104,D70),EXACT(E104,E70),ISNUMBER(E104)=ISNUMBER(E70)),1,0),IF(AND(EXACT(B104,B71),EXACT(C104,C71),EXACT(D104,D71),EXACT(E104,E71),ISNUMBER(E104)=ISNUMBER(E71)),1,0),IF(AND(EXACT(B104,B72),EXACT(C104,C72),EXACT(D104,D72),EXACT(E104,E72),ISNUMBER(E104)=ISNUMBER(E72)),1,0),IF(AND(EXACT(B104,B73),EXACT(C104,C73),EXACT(D104,D73),EXACT(E104,E73),ISNUMBER(E104)=ISNUMBER(E73)),1,0),IF(AND(EXACT(B104,B74),EXACT(C104,C74),EXACT(D104,D74),EXACT(E104,E74),ISNUMBER(E104)=ISNUMBER(E74)),1,0),IF(AND(EXACT(B104,B75),EXACT(C104,C75),EXACT(D104,D75),EXACT(E104,E75),ISNUMBER(E104)=ISNUMBER(E75)),1,0),IF(AND(EXACT(B104,B76),EXACT(C104,C76),EXACT(D104,D76),EXACT(E104,E76),ISNUMBER(E104)=ISNUMBER(E76)),1,0),IF(AND(EXACT(B104,B77),EXACT(C104,C77),EXACT(D104,D77),EXACT(E104,E77),ISNUMBER(E104)=ISNUMBER(E77)),1,0),IF(AND(EXACT(B104,B78),EXACT(C104,C78),EXACT(D104,D78),EXACT(E104,E78),ISNUMBER(E104)=ISNUMBER(E78)),1,0),IF(AND(EXACT(B104,B79),EXACT(C104,C79),EXACT(D104,D79),EXACT(E104,E79),ISNUMBER(E104)=ISNUMBER(E79)),1,0),IF(AND(EXACT(B104,B80),EXACT(C104,C80),EXACT(D104,D80),EXACT(E104,E80),ISNUMBER(E104)=ISNUMBER(E80)),1,0),IF(AND(EXACT(B104,B81),EXACT(C104,C81),EXACT(D104,D81),EXACT(E104,E81),ISNUMBER(E104)=ISNUMBER(E81)),1,0),IF(AND(EXACT(B104,B82),EXACT(C104,C82),EXACT(D104,D82),EXACT(E104,E82),ISNUMBER(E104)=ISNUMBER(E82)),1,0),IF(AND(EXACT(B104,B83),EXACT(C104,C83),EXACT(D104,D83),EXACT(E104,E83),ISNUMBER(E104)=ISNUMBER(E83)),1,0),IF(AND(EXACT(B104,B84),EXACT(C104,C84),EXACT(D104,D84),EXACT(E104,E84),ISNUMBER(E104)=ISNUMBER(E84)),1,0),IF(AND(EXACT(B104,B85),EXACT(C104,C85),EXACT(D104,D85),EXACT(E104,E85),ISNUMBER(E104)=ISNUMBER(E85)),1,0),IF(AND(EXACT(B104,B86),EXACT(C104,C86),EXACT(D104,D86),EXACT(E104,E86),ISNUMBER(E104)=ISNUMBER(E86)),1,0)))</x:f>
      </x:c>
      <x:c r="O104" s="28" t="str">
        <x:f>IF(A104="","",SUM(IF(AND(EXACT(B104,B87),EXACT(C104,C87),EXACT(D104,D87),EXACT(E104,E87),ISNUMBER(E104)=ISNUMBER(E87)),1,0),IF(AND(EXACT(B104,B88),EXACT(C104,C88),EXACT(D104,D88),EXACT(E104,E88),ISNUMBER(E104)=ISNUMBER(E88)),1,0),IF(AND(EXACT(B104,B89),EXACT(C104,C89),EXACT(D104,D89),EXACT(E104,E89),ISNUMBER(E104)=ISNUMBER(E89)),1,0),IF(AND(EXACT(B104,B90),EXACT(C104,C90),EXACT(D104,D90),EXACT(E104,E90),ISNUMBER(E104)=ISNUMBER(E90)),1,0),IF(AND(EXACT(B104,B91),EXACT(C104,C91),EXACT(D104,D91),EXACT(E104,E91),ISNUMBER(E104)=ISNUMBER(E91)),1,0),IF(AND(EXACT(B104,B92),EXACT(C104,C92),EXACT(D104,D92),EXACT(E104,E92),ISNUMBER(E104)=ISNUMBER(E92)),1,0),IF(AND(EXACT(B104,B93),EXACT(C104,C93),EXACT(D104,D93),EXACT(E104,E93),ISNUMBER(E104)=ISNUMBER(E93)),1,0),IF(AND(EXACT(B104,B94),EXACT(C104,C94),EXACT(D104,D94),EXACT(E104,E94),ISNUMBER(E104)=ISNUMBER(E94)),1,0),IF(AND(EXACT(B104,B95),EXACT(C104,C95),EXACT(D104,D95),EXACT(E104,E95),ISNUMBER(E104)=ISNUMBER(E95)),1,0),IF(AND(EXACT(B104,B96),EXACT(C104,C96),EXACT(D104,D96),EXACT(E104,E96),ISNUMBER(E104)=ISNUMBER(E96)),1,0),IF(AND(EXACT(B104,B97),EXACT(C104,C97),EXACT(D104,D97),EXACT(E104,E97),ISNUMBER(E104)=ISNUMBER(E97)),1,0),IF(AND(EXACT(B104,B98),EXACT(C104,C98),EXACT(D104,D98),EXACT(E104,E98),ISNUMBER(E104)=ISNUMBER(E98)),1,0),IF(AND(EXACT(B104,B99),EXACT(C104,C99),EXACT(D104,D99),EXACT(E104,E99),ISNUMBER(E104)=ISNUMBER(E99)),1,0),IF(AND(EXACT(B104,B100),EXACT(C104,C100),EXACT(D104,D100),EXACT(E104,E100),ISNUMBER(E104)=ISNUMBER(E100)),1,0),IF(AND(EXACT(B104,B101),EXACT(C104,C101),EXACT(D104,D101),EXACT(E104,E101),ISNUMBER(E104)=ISNUMBER(E101)),1,0),IF(AND(EXACT(B104,B102),EXACT(C104,C102),EXACT(D104,D102),EXACT(E104,E102),ISNUMBER(E104)=ISNUMBER(E102)),1,0),IF(AND(EXACT(B104,B103),EXACT(C104,C103),EXACT(D104,D103),EXACT(E104,E103),ISNUMBER(E104)=ISNUMBER(E103)),1,0),IF(AND(EXACT(B104,B104),EXACT(C104,C104),EXACT(D104,D104),EXACT(E104,E104),ISNUMBER(E104)=ISNUMBER(E104)),1,0)))</x:f>
      </x:c>
      <x:c r="P104" s="28" t="str">
        <x:f>IF(A104="","",0)</x:f>
      </x:c>
      <x:c r="Q104" s="28" t="str">
        <x:f>IF(A104="","",0)</x:f>
      </x:c>
      <x:c r="R104" s="28" t="str">
        <x:f>IF(A104="","",0)</x:f>
      </x:c>
      <x:c r="S104" s="28" t="str">
        <x:f>IF(A104="","",0)</x:f>
      </x:c>
      <x:c r="T104" s="28" t="str">
        <x:f>IF(A104="","",0)</x:f>
      </x:c>
    </x:row>
    <x:row r="105" ht="22" customHeight="1">
      <x:c r="A105" s="2" t="str">
        <x:f>IF(COUNTA('Input'!A105:D105)=0,"",ROW()-6)</x:f>
      </x:c>
      <x:c r="B105" s="2" t="str">
        <x:f>IF(ISBLANK('Input'!A105),"",'Input'!A105)</x:f>
      </x:c>
      <x:c r="C105" s="2" t="str">
        <x:f>IF(ISBLANK('Input'!B105),"",'Input'!B105)</x:f>
      </x:c>
      <x:c r="D105" s="2" t="str">
        <x:f>IF(ISBLANK('Input'!C105),"",'Input'!C105)</x:f>
      </x:c>
      <x:c r="E105" s="21" t="str">
        <x:f>IF(ISBLANK('Input'!D105),"",'Input'!D105)</x:f>
      </x:c>
      <x:c r="F105" s="2" t="str">
        <x:f>IF(A105="","",SUM(K105:T105))</x:f>
      </x:c>
      <x:c r="G105" s="2" t="str">
        <x:f>IF(A105="","",IF(F105&gt;1,"Exact duplicate",IF(B105="","Missing job ID",IF(C105="","Missing customer",IF(NOT(OR(EXACT(D105,"completed"),EXACT(D105,"cancelled"))),"Missing or invalid status",IF(NOT(ISNUMBER(E105)),"Missing or invalid amount",IF(E105&lt;0,"Missing or invalid amount","")))))))</x:f>
      </x:c>
      <x:c r="H105" s="2" t="str">
        <x:f>IF(A105="","",IF(F105&gt;1,"Duplicate",IF(G105&lt;&gt;"","Exception",IF(EXACT(D105,"completed"),"Completed","Cancelled"))))</x:f>
      </x:c>
      <x:c r="I105" s="21" t="str">
        <x:f>IF(A105="","",IF(H105="Completed",E105,0))</x:f>
      </x:c>
      <x:c r="K105" s="28" t="str">
        <x:f>IF(A105="","",SUM(IF(AND(EXACT(B105,B7),EXACT(C105,C7),EXACT(D105,D7),EXACT(E105,E7),ISNUMBER(E105)=ISNUMBER(E7)),1,0),IF(AND(EXACT(B105,B8),EXACT(C105,C8),EXACT(D105,D8),EXACT(E105,E8),ISNUMBER(E105)=ISNUMBER(E8)),1,0),IF(AND(EXACT(B105,B9),EXACT(C105,C9),EXACT(D105,D9),EXACT(E105,E9),ISNUMBER(E105)=ISNUMBER(E9)),1,0),IF(AND(EXACT(B105,B10),EXACT(C105,C10),EXACT(D105,D10),EXACT(E105,E10),ISNUMBER(E105)=ISNUMBER(E10)),1,0),IF(AND(EXACT(B105,B11),EXACT(C105,C11),EXACT(D105,D11),EXACT(E105,E11),ISNUMBER(E105)=ISNUMBER(E11)),1,0),IF(AND(EXACT(B105,B12),EXACT(C105,C12),EXACT(D105,D12),EXACT(E105,E12),ISNUMBER(E105)=ISNUMBER(E12)),1,0),IF(AND(EXACT(B105,B13),EXACT(C105,C13),EXACT(D105,D13),EXACT(E105,E13),ISNUMBER(E105)=ISNUMBER(E13)),1,0),IF(AND(EXACT(B105,B14),EXACT(C105,C14),EXACT(D105,D14),EXACT(E105,E14),ISNUMBER(E105)=ISNUMBER(E14)),1,0),IF(AND(EXACT(B105,B15),EXACT(C105,C15),EXACT(D105,D15),EXACT(E105,E15),ISNUMBER(E105)=ISNUMBER(E15)),1,0),IF(AND(EXACT(B105,B16),EXACT(C105,C16),EXACT(D105,D16),EXACT(E105,E16),ISNUMBER(E105)=ISNUMBER(E16)),1,0),IF(AND(EXACT(B105,B17),EXACT(C105,C17),EXACT(D105,D17),EXACT(E105,E17),ISNUMBER(E105)=ISNUMBER(E17)),1,0),IF(AND(EXACT(B105,B18),EXACT(C105,C18),EXACT(D105,D18),EXACT(E105,E18),ISNUMBER(E105)=ISNUMBER(E18)),1,0),IF(AND(EXACT(B105,B19),EXACT(C105,C19),EXACT(D105,D19),EXACT(E105,E19),ISNUMBER(E105)=ISNUMBER(E19)),1,0),IF(AND(EXACT(B105,B20),EXACT(C105,C20),EXACT(D105,D20),EXACT(E105,E20),ISNUMBER(E105)=ISNUMBER(E20)),1,0),IF(AND(EXACT(B105,B21),EXACT(C105,C21),EXACT(D105,D21),EXACT(E105,E21),ISNUMBER(E105)=ISNUMBER(E21)),1,0),IF(AND(EXACT(B105,B22),EXACT(C105,C22),EXACT(D105,D22),EXACT(E105,E22),ISNUMBER(E105)=ISNUMBER(E22)),1,0),IF(AND(EXACT(B105,B23),EXACT(C105,C23),EXACT(D105,D23),EXACT(E105,E23),ISNUMBER(E105)=ISNUMBER(E23)),1,0),IF(AND(EXACT(B105,B24),EXACT(C105,C24),EXACT(D105,D24),EXACT(E105,E24),ISNUMBER(E105)=ISNUMBER(E24)),1,0),IF(AND(EXACT(B105,B25),EXACT(C105,C25),EXACT(D105,D25),EXACT(E105,E25),ISNUMBER(E105)=ISNUMBER(E25)),1,0),IF(AND(EXACT(B105,B26),EXACT(C105,C26),EXACT(D105,D26),EXACT(E105,E26),ISNUMBER(E105)=ISNUMBER(E26)),1,0)))</x:f>
      </x:c>
      <x:c r="L105" s="28" t="str">
        <x:f>IF(A105="","",SUM(IF(AND(EXACT(B105,B27),EXACT(C105,C27),EXACT(D105,D27),EXACT(E105,E27),ISNUMBER(E105)=ISNUMBER(E27)),1,0),IF(AND(EXACT(B105,B28),EXACT(C105,C28),EXACT(D105,D28),EXACT(E105,E28),ISNUMBER(E105)=ISNUMBER(E28)),1,0),IF(AND(EXACT(B105,B29),EXACT(C105,C29),EXACT(D105,D29),EXACT(E105,E29),ISNUMBER(E105)=ISNUMBER(E29)),1,0),IF(AND(EXACT(B105,B30),EXACT(C105,C30),EXACT(D105,D30),EXACT(E105,E30),ISNUMBER(E105)=ISNUMBER(E30)),1,0),IF(AND(EXACT(B105,B31),EXACT(C105,C31),EXACT(D105,D31),EXACT(E105,E31),ISNUMBER(E105)=ISNUMBER(E31)),1,0),IF(AND(EXACT(B105,B32),EXACT(C105,C32),EXACT(D105,D32),EXACT(E105,E32),ISNUMBER(E105)=ISNUMBER(E32)),1,0),IF(AND(EXACT(B105,B33),EXACT(C105,C33),EXACT(D105,D33),EXACT(E105,E33),ISNUMBER(E105)=ISNUMBER(E33)),1,0),IF(AND(EXACT(B105,B34),EXACT(C105,C34),EXACT(D105,D34),EXACT(E105,E34),ISNUMBER(E105)=ISNUMBER(E34)),1,0),IF(AND(EXACT(B105,B35),EXACT(C105,C35),EXACT(D105,D35),EXACT(E105,E35),ISNUMBER(E105)=ISNUMBER(E35)),1,0),IF(AND(EXACT(B105,B36),EXACT(C105,C36),EXACT(D105,D36),EXACT(E105,E36),ISNUMBER(E105)=ISNUMBER(E36)),1,0),IF(AND(EXACT(B105,B37),EXACT(C105,C37),EXACT(D105,D37),EXACT(E105,E37),ISNUMBER(E105)=ISNUMBER(E37)),1,0),IF(AND(EXACT(B105,B38),EXACT(C105,C38),EXACT(D105,D38),EXACT(E105,E38),ISNUMBER(E105)=ISNUMBER(E38)),1,0),IF(AND(EXACT(B105,B39),EXACT(C105,C39),EXACT(D105,D39),EXACT(E105,E39),ISNUMBER(E105)=ISNUMBER(E39)),1,0),IF(AND(EXACT(B105,B40),EXACT(C105,C40),EXACT(D105,D40),EXACT(E105,E40),ISNUMBER(E105)=ISNUMBER(E40)),1,0),IF(AND(EXACT(B105,B41),EXACT(C105,C41),EXACT(D105,D41),EXACT(E105,E41),ISNUMBER(E105)=ISNUMBER(E41)),1,0),IF(AND(EXACT(B105,B42),EXACT(C105,C42),EXACT(D105,D42),EXACT(E105,E42),ISNUMBER(E105)=ISNUMBER(E42)),1,0),IF(AND(EXACT(B105,B43),EXACT(C105,C43),EXACT(D105,D43),EXACT(E105,E43),ISNUMBER(E105)=ISNUMBER(E43)),1,0),IF(AND(EXACT(B105,B44),EXACT(C105,C44),EXACT(D105,D44),EXACT(E105,E44),ISNUMBER(E105)=ISNUMBER(E44)),1,0),IF(AND(EXACT(B105,B45),EXACT(C105,C45),EXACT(D105,D45),EXACT(E105,E45),ISNUMBER(E105)=ISNUMBER(E45)),1,0),IF(AND(EXACT(B105,B46),EXACT(C105,C46),EXACT(D105,D46),EXACT(E105,E46),ISNUMBER(E105)=ISNUMBER(E46)),1,0)))</x:f>
      </x:c>
      <x:c r="M105" s="28" t="str">
        <x:f>IF(A105="","",SUM(IF(AND(EXACT(B105,B47),EXACT(C105,C47),EXACT(D105,D47),EXACT(E105,E47),ISNUMBER(E105)=ISNUMBER(E47)),1,0),IF(AND(EXACT(B105,B48),EXACT(C105,C48),EXACT(D105,D48),EXACT(E105,E48),ISNUMBER(E105)=ISNUMBER(E48)),1,0),IF(AND(EXACT(B105,B49),EXACT(C105,C49),EXACT(D105,D49),EXACT(E105,E49),ISNUMBER(E105)=ISNUMBER(E49)),1,0),IF(AND(EXACT(B105,B50),EXACT(C105,C50),EXACT(D105,D50),EXACT(E105,E50),ISNUMBER(E105)=ISNUMBER(E50)),1,0),IF(AND(EXACT(B105,B51),EXACT(C105,C51),EXACT(D105,D51),EXACT(E105,E51),ISNUMBER(E105)=ISNUMBER(E51)),1,0),IF(AND(EXACT(B105,B52),EXACT(C105,C52),EXACT(D105,D52),EXACT(E105,E52),ISNUMBER(E105)=ISNUMBER(E52)),1,0),IF(AND(EXACT(B105,B53),EXACT(C105,C53),EXACT(D105,D53),EXACT(E105,E53),ISNUMBER(E105)=ISNUMBER(E53)),1,0),IF(AND(EXACT(B105,B54),EXACT(C105,C54),EXACT(D105,D54),EXACT(E105,E54),ISNUMBER(E105)=ISNUMBER(E54)),1,0),IF(AND(EXACT(B105,B55),EXACT(C105,C55),EXACT(D105,D55),EXACT(E105,E55),ISNUMBER(E105)=ISNUMBER(E55)),1,0),IF(AND(EXACT(B105,B56),EXACT(C105,C56),EXACT(D105,D56),EXACT(E105,E56),ISNUMBER(E105)=ISNUMBER(E56)),1,0),IF(AND(EXACT(B105,B57),EXACT(C105,C57),EXACT(D105,D57),EXACT(E105,E57),ISNUMBER(E105)=ISNUMBER(E57)),1,0),IF(AND(EXACT(B105,B58),EXACT(C105,C58),EXACT(D105,D58),EXACT(E105,E58),ISNUMBER(E105)=ISNUMBER(E58)),1,0),IF(AND(EXACT(B105,B59),EXACT(C105,C59),EXACT(D105,D59),EXACT(E105,E59),ISNUMBER(E105)=ISNUMBER(E59)),1,0),IF(AND(EXACT(B105,B60),EXACT(C105,C60),EXACT(D105,D60),EXACT(E105,E60),ISNUMBER(E105)=ISNUMBER(E60)),1,0),IF(AND(EXACT(B105,B61),EXACT(C105,C61),EXACT(D105,D61),EXACT(E105,E61),ISNUMBER(E105)=ISNUMBER(E61)),1,0),IF(AND(EXACT(B105,B62),EXACT(C105,C62),EXACT(D105,D62),EXACT(E105,E62),ISNUMBER(E105)=ISNUMBER(E62)),1,0),IF(AND(EXACT(B105,B63),EXACT(C105,C63),EXACT(D105,D63),EXACT(E105,E63),ISNUMBER(E105)=ISNUMBER(E63)),1,0),IF(AND(EXACT(B105,B64),EXACT(C105,C64),EXACT(D105,D64),EXACT(E105,E64),ISNUMBER(E105)=ISNUMBER(E64)),1,0),IF(AND(EXACT(B105,B65),EXACT(C105,C65),EXACT(D105,D65),EXACT(E105,E65),ISNUMBER(E105)=ISNUMBER(E65)),1,0),IF(AND(EXACT(B105,B66),EXACT(C105,C66),EXACT(D105,D66),EXACT(E105,E66),ISNUMBER(E105)=ISNUMBER(E66)),1,0)))</x:f>
      </x:c>
      <x:c r="N105" s="28" t="str">
        <x:f>IF(A105="","",SUM(IF(AND(EXACT(B105,B67),EXACT(C105,C67),EXACT(D105,D67),EXACT(E105,E67),ISNUMBER(E105)=ISNUMBER(E67)),1,0),IF(AND(EXACT(B105,B68),EXACT(C105,C68),EXACT(D105,D68),EXACT(E105,E68),ISNUMBER(E105)=ISNUMBER(E68)),1,0),IF(AND(EXACT(B105,B69),EXACT(C105,C69),EXACT(D105,D69),EXACT(E105,E69),ISNUMBER(E105)=ISNUMBER(E69)),1,0),IF(AND(EXACT(B105,B70),EXACT(C105,C70),EXACT(D105,D70),EXACT(E105,E70),ISNUMBER(E105)=ISNUMBER(E70)),1,0),IF(AND(EXACT(B105,B71),EXACT(C105,C71),EXACT(D105,D71),EXACT(E105,E71),ISNUMBER(E105)=ISNUMBER(E71)),1,0),IF(AND(EXACT(B105,B72),EXACT(C105,C72),EXACT(D105,D72),EXACT(E105,E72),ISNUMBER(E105)=ISNUMBER(E72)),1,0),IF(AND(EXACT(B105,B73),EXACT(C105,C73),EXACT(D105,D73),EXACT(E105,E73),ISNUMBER(E105)=ISNUMBER(E73)),1,0),IF(AND(EXACT(B105,B74),EXACT(C105,C74),EXACT(D105,D74),EXACT(E105,E74),ISNUMBER(E105)=ISNUMBER(E74)),1,0),IF(AND(EXACT(B105,B75),EXACT(C105,C75),EXACT(D105,D75),EXACT(E105,E75),ISNUMBER(E105)=ISNUMBER(E75)),1,0),IF(AND(EXACT(B105,B76),EXACT(C105,C76),EXACT(D105,D76),EXACT(E105,E76),ISNUMBER(E105)=ISNUMBER(E76)),1,0),IF(AND(EXACT(B105,B77),EXACT(C105,C77),EXACT(D105,D77),EXACT(E105,E77),ISNUMBER(E105)=ISNUMBER(E77)),1,0),IF(AND(EXACT(B105,B78),EXACT(C105,C78),EXACT(D105,D78),EXACT(E105,E78),ISNUMBER(E105)=ISNUMBER(E78)),1,0),IF(AND(EXACT(B105,B79),EXACT(C105,C79),EXACT(D105,D79),EXACT(E105,E79),ISNUMBER(E105)=ISNUMBER(E79)),1,0),IF(AND(EXACT(B105,B80),EXACT(C105,C80),EXACT(D105,D80),EXACT(E105,E80),ISNUMBER(E105)=ISNUMBER(E80)),1,0),IF(AND(EXACT(B105,B81),EXACT(C105,C81),EXACT(D105,D81),EXACT(E105,E81),ISNUMBER(E105)=ISNUMBER(E81)),1,0),IF(AND(EXACT(B105,B82),EXACT(C105,C82),EXACT(D105,D82),EXACT(E105,E82),ISNUMBER(E105)=ISNUMBER(E82)),1,0),IF(AND(EXACT(B105,B83),EXACT(C105,C83),EXACT(D105,D83),EXACT(E105,E83),ISNUMBER(E105)=ISNUMBER(E83)),1,0),IF(AND(EXACT(B105,B84),EXACT(C105,C84),EXACT(D105,D84),EXACT(E105,E84),ISNUMBER(E105)=ISNUMBER(E84)),1,0),IF(AND(EXACT(B105,B85),EXACT(C105,C85),EXACT(D105,D85),EXACT(E105,E85),ISNUMBER(E105)=ISNUMBER(E85)),1,0),IF(AND(EXACT(B105,B86),EXACT(C105,C86),EXACT(D105,D86),EXACT(E105,E86),ISNUMBER(E105)=ISNUMBER(E86)),1,0)))</x:f>
      </x:c>
      <x:c r="O105" s="28" t="str">
        <x:f>IF(A105="","",SUM(IF(AND(EXACT(B105,B87),EXACT(C105,C87),EXACT(D105,D87),EXACT(E105,E87),ISNUMBER(E105)=ISNUMBER(E87)),1,0),IF(AND(EXACT(B105,B88),EXACT(C105,C88),EXACT(D105,D88),EXACT(E105,E88),ISNUMBER(E105)=ISNUMBER(E88)),1,0),IF(AND(EXACT(B105,B89),EXACT(C105,C89),EXACT(D105,D89),EXACT(E105,E89),ISNUMBER(E105)=ISNUMBER(E89)),1,0),IF(AND(EXACT(B105,B90),EXACT(C105,C90),EXACT(D105,D90),EXACT(E105,E90),ISNUMBER(E105)=ISNUMBER(E90)),1,0),IF(AND(EXACT(B105,B91),EXACT(C105,C91),EXACT(D105,D91),EXACT(E105,E91),ISNUMBER(E105)=ISNUMBER(E91)),1,0),IF(AND(EXACT(B105,B92),EXACT(C105,C92),EXACT(D105,D92),EXACT(E105,E92),ISNUMBER(E105)=ISNUMBER(E92)),1,0),IF(AND(EXACT(B105,B93),EXACT(C105,C93),EXACT(D105,D93),EXACT(E105,E93),ISNUMBER(E105)=ISNUMBER(E93)),1,0),IF(AND(EXACT(B105,B94),EXACT(C105,C94),EXACT(D105,D94),EXACT(E105,E94),ISNUMBER(E105)=ISNUMBER(E94)),1,0),IF(AND(EXACT(B105,B95),EXACT(C105,C95),EXACT(D105,D95),EXACT(E105,E95),ISNUMBER(E105)=ISNUMBER(E95)),1,0),IF(AND(EXACT(B105,B96),EXACT(C105,C96),EXACT(D105,D96),EXACT(E105,E96),ISNUMBER(E105)=ISNUMBER(E96)),1,0),IF(AND(EXACT(B105,B97),EXACT(C105,C97),EXACT(D105,D97),EXACT(E105,E97),ISNUMBER(E105)=ISNUMBER(E97)),1,0),IF(AND(EXACT(B105,B98),EXACT(C105,C98),EXACT(D105,D98),EXACT(E105,E98),ISNUMBER(E105)=ISNUMBER(E98)),1,0),IF(AND(EXACT(B105,B99),EXACT(C105,C99),EXACT(D105,D99),EXACT(E105,E99),ISNUMBER(E105)=ISNUMBER(E99)),1,0),IF(AND(EXACT(B105,B100),EXACT(C105,C100),EXACT(D105,D100),EXACT(E105,E100),ISNUMBER(E105)=ISNUMBER(E100)),1,0),IF(AND(EXACT(B105,B101),EXACT(C105,C101),EXACT(D105,D101),EXACT(E105,E101),ISNUMBER(E105)=ISNUMBER(E101)),1,0),IF(AND(EXACT(B105,B102),EXACT(C105,C102),EXACT(D105,D102),EXACT(E105,E102),ISNUMBER(E105)=ISNUMBER(E102)),1,0),IF(AND(EXACT(B105,B103),EXACT(C105,C103),EXACT(D105,D103),EXACT(E105,E103),ISNUMBER(E105)=ISNUMBER(E103)),1,0),IF(AND(EXACT(B105,B104),EXACT(C105,C104),EXACT(D105,D104),EXACT(E105,E104),ISNUMBER(E105)=ISNUMBER(E104)),1,0),IF(AND(EXACT(B105,B105),EXACT(C105,C105),EXACT(D105,D105),EXACT(E105,E105),ISNUMBER(E105)=ISNUMBER(E105)),1,0)))</x:f>
      </x:c>
      <x:c r="P105" s="28" t="str">
        <x:f>IF(A105="","",0)</x:f>
      </x:c>
      <x:c r="Q105" s="28" t="str">
        <x:f>IF(A105="","",0)</x:f>
      </x:c>
      <x:c r="R105" s="28" t="str">
        <x:f>IF(A105="","",0)</x:f>
      </x:c>
      <x:c r="S105" s="28" t="str">
        <x:f>IF(A105="","",0)</x:f>
      </x:c>
      <x:c r="T105" s="28" t="str">
        <x:f>IF(A105="","",0)</x:f>
      </x:c>
    </x:row>
    <x:row r="106" ht="22" customHeight="1">
      <x:c r="A106" s="2" t="str">
        <x:f>IF(COUNTA('Input'!A106:D106)=0,"",ROW()-6)</x:f>
      </x:c>
      <x:c r="B106" s="2" t="str">
        <x:f>IF(ISBLANK('Input'!A106),"",'Input'!A106)</x:f>
      </x:c>
      <x:c r="C106" s="2" t="str">
        <x:f>IF(ISBLANK('Input'!B106),"",'Input'!B106)</x:f>
      </x:c>
      <x:c r="D106" s="2" t="str">
        <x:f>IF(ISBLANK('Input'!C106),"",'Input'!C106)</x:f>
      </x:c>
      <x:c r="E106" s="21" t="str">
        <x:f>IF(ISBLANK('Input'!D106),"",'Input'!D106)</x:f>
      </x:c>
      <x:c r="F106" s="2" t="str">
        <x:f>IF(A106="","",SUM(K106:T106))</x:f>
      </x:c>
      <x:c r="G106" s="2" t="str">
        <x:f>IF(A106="","",IF(F106&gt;1,"Exact duplicate",IF(B106="","Missing job ID",IF(C106="","Missing customer",IF(NOT(OR(EXACT(D106,"completed"),EXACT(D106,"cancelled"))),"Missing or invalid status",IF(NOT(ISNUMBER(E106)),"Missing or invalid amount",IF(E106&lt;0,"Missing or invalid amount","")))))))</x:f>
      </x:c>
      <x:c r="H106" s="2" t="str">
        <x:f>IF(A106="","",IF(F106&gt;1,"Duplicate",IF(G106&lt;&gt;"","Exception",IF(EXACT(D106,"completed"),"Completed","Cancelled"))))</x:f>
      </x:c>
      <x:c r="I106" s="21" t="str">
        <x:f>IF(A106="","",IF(H106="Completed",E106,0))</x:f>
      </x:c>
      <x:c r="K106" s="28" t="str">
        <x:f>IF(A106="","",SUM(IF(AND(EXACT(B106,B7),EXACT(C106,C7),EXACT(D106,D7),EXACT(E106,E7),ISNUMBER(E106)=ISNUMBER(E7)),1,0),IF(AND(EXACT(B106,B8),EXACT(C106,C8),EXACT(D106,D8),EXACT(E106,E8),ISNUMBER(E106)=ISNUMBER(E8)),1,0),IF(AND(EXACT(B106,B9),EXACT(C106,C9),EXACT(D106,D9),EXACT(E106,E9),ISNUMBER(E106)=ISNUMBER(E9)),1,0),IF(AND(EXACT(B106,B10),EXACT(C106,C10),EXACT(D106,D10),EXACT(E106,E10),ISNUMBER(E106)=ISNUMBER(E10)),1,0),IF(AND(EXACT(B106,B11),EXACT(C106,C11),EXACT(D106,D11),EXACT(E106,E11),ISNUMBER(E106)=ISNUMBER(E11)),1,0),IF(AND(EXACT(B106,B12),EXACT(C106,C12),EXACT(D106,D12),EXACT(E106,E12),ISNUMBER(E106)=ISNUMBER(E12)),1,0),IF(AND(EXACT(B106,B13),EXACT(C106,C13),EXACT(D106,D13),EXACT(E106,E13),ISNUMBER(E106)=ISNUMBER(E13)),1,0),IF(AND(EXACT(B106,B14),EXACT(C106,C14),EXACT(D106,D14),EXACT(E106,E14),ISNUMBER(E106)=ISNUMBER(E14)),1,0),IF(AND(EXACT(B106,B15),EXACT(C106,C15),EXACT(D106,D15),EXACT(E106,E15),ISNUMBER(E106)=ISNUMBER(E15)),1,0),IF(AND(EXACT(B106,B16),EXACT(C106,C16),EXACT(D106,D16),EXACT(E106,E16),ISNUMBER(E106)=ISNUMBER(E16)),1,0),IF(AND(EXACT(B106,B17),EXACT(C106,C17),EXACT(D106,D17),EXACT(E106,E17),ISNUMBER(E106)=ISNUMBER(E17)),1,0),IF(AND(EXACT(B106,B18),EXACT(C106,C18),EXACT(D106,D18),EXACT(E106,E18),ISNUMBER(E106)=ISNUMBER(E18)),1,0),IF(AND(EXACT(B106,B19),EXACT(C106,C19),EXACT(D106,D19),EXACT(E106,E19),ISNUMBER(E106)=ISNUMBER(E19)),1,0),IF(AND(EXACT(B106,B20),EXACT(C106,C20),EXACT(D106,D20),EXACT(E106,E20),ISNUMBER(E106)=ISNUMBER(E20)),1,0),IF(AND(EXACT(B106,B21),EXACT(C106,C21),EXACT(D106,D21),EXACT(E106,E21),ISNUMBER(E106)=ISNUMBER(E21)),1,0),IF(AND(EXACT(B106,B22),EXACT(C106,C22),EXACT(D106,D22),EXACT(E106,E22),ISNUMBER(E106)=ISNUMBER(E22)),1,0),IF(AND(EXACT(B106,B23),EXACT(C106,C23),EXACT(D106,D23),EXACT(E106,E23),ISNUMBER(E106)=ISNUMBER(E23)),1,0),IF(AND(EXACT(B106,B24),EXACT(C106,C24),EXACT(D106,D24),EXACT(E106,E24),ISNUMBER(E106)=ISNUMBER(E24)),1,0),IF(AND(EXACT(B106,B25),EXACT(C106,C25),EXACT(D106,D25),EXACT(E106,E25),ISNUMBER(E106)=ISNUMBER(E25)),1,0),IF(AND(EXACT(B106,B26),EXACT(C106,C26),EXACT(D106,D26),EXACT(E106,E26),ISNUMBER(E106)=ISNUMBER(E26)),1,0)))</x:f>
      </x:c>
      <x:c r="L106" s="28" t="str">
        <x:f>IF(A106="","",SUM(IF(AND(EXACT(B106,B27),EXACT(C106,C27),EXACT(D106,D27),EXACT(E106,E27),ISNUMBER(E106)=ISNUMBER(E27)),1,0),IF(AND(EXACT(B106,B28),EXACT(C106,C28),EXACT(D106,D28),EXACT(E106,E28),ISNUMBER(E106)=ISNUMBER(E28)),1,0),IF(AND(EXACT(B106,B29),EXACT(C106,C29),EXACT(D106,D29),EXACT(E106,E29),ISNUMBER(E106)=ISNUMBER(E29)),1,0),IF(AND(EXACT(B106,B30),EXACT(C106,C30),EXACT(D106,D30),EXACT(E106,E30),ISNUMBER(E106)=ISNUMBER(E30)),1,0),IF(AND(EXACT(B106,B31),EXACT(C106,C31),EXACT(D106,D31),EXACT(E106,E31),ISNUMBER(E106)=ISNUMBER(E31)),1,0),IF(AND(EXACT(B106,B32),EXACT(C106,C32),EXACT(D106,D32),EXACT(E106,E32),ISNUMBER(E106)=ISNUMBER(E32)),1,0),IF(AND(EXACT(B106,B33),EXACT(C106,C33),EXACT(D106,D33),EXACT(E106,E33),ISNUMBER(E106)=ISNUMBER(E33)),1,0),IF(AND(EXACT(B106,B34),EXACT(C106,C34),EXACT(D106,D34),EXACT(E106,E34),ISNUMBER(E106)=ISNUMBER(E34)),1,0),IF(AND(EXACT(B106,B35),EXACT(C106,C35),EXACT(D106,D35),EXACT(E106,E35),ISNUMBER(E106)=ISNUMBER(E35)),1,0),IF(AND(EXACT(B106,B36),EXACT(C106,C36),EXACT(D106,D36),EXACT(E106,E36),ISNUMBER(E106)=ISNUMBER(E36)),1,0),IF(AND(EXACT(B106,B37),EXACT(C106,C37),EXACT(D106,D37),EXACT(E106,E37),ISNUMBER(E106)=ISNUMBER(E37)),1,0),IF(AND(EXACT(B106,B38),EXACT(C106,C38),EXACT(D106,D38),EXACT(E106,E38),ISNUMBER(E106)=ISNUMBER(E38)),1,0),IF(AND(EXACT(B106,B39),EXACT(C106,C39),EXACT(D106,D39),EXACT(E106,E39),ISNUMBER(E106)=ISNUMBER(E39)),1,0),IF(AND(EXACT(B106,B40),EXACT(C106,C40),EXACT(D106,D40),EXACT(E106,E40),ISNUMBER(E106)=ISNUMBER(E40)),1,0),IF(AND(EXACT(B106,B41),EXACT(C106,C41),EXACT(D106,D41),EXACT(E106,E41),ISNUMBER(E106)=ISNUMBER(E41)),1,0),IF(AND(EXACT(B106,B42),EXACT(C106,C42),EXACT(D106,D42),EXACT(E106,E42),ISNUMBER(E106)=ISNUMBER(E42)),1,0),IF(AND(EXACT(B106,B43),EXACT(C106,C43),EXACT(D106,D43),EXACT(E106,E43),ISNUMBER(E106)=ISNUMBER(E43)),1,0),IF(AND(EXACT(B106,B44),EXACT(C106,C44),EXACT(D106,D44),EXACT(E106,E44),ISNUMBER(E106)=ISNUMBER(E44)),1,0),IF(AND(EXACT(B106,B45),EXACT(C106,C45),EXACT(D106,D45),EXACT(E106,E45),ISNUMBER(E106)=ISNUMBER(E45)),1,0),IF(AND(EXACT(B106,B46),EXACT(C106,C46),EXACT(D106,D46),EXACT(E106,E46),ISNUMBER(E106)=ISNUMBER(E46)),1,0)))</x:f>
      </x:c>
      <x:c r="M106" s="28" t="str">
        <x:f>IF(A106="","",SUM(IF(AND(EXACT(B106,B47),EXACT(C106,C47),EXACT(D106,D47),EXACT(E106,E47),ISNUMBER(E106)=ISNUMBER(E47)),1,0),IF(AND(EXACT(B106,B48),EXACT(C106,C48),EXACT(D106,D48),EXACT(E106,E48),ISNUMBER(E106)=ISNUMBER(E48)),1,0),IF(AND(EXACT(B106,B49),EXACT(C106,C49),EXACT(D106,D49),EXACT(E106,E49),ISNUMBER(E106)=ISNUMBER(E49)),1,0),IF(AND(EXACT(B106,B50),EXACT(C106,C50),EXACT(D106,D50),EXACT(E106,E50),ISNUMBER(E106)=ISNUMBER(E50)),1,0),IF(AND(EXACT(B106,B51),EXACT(C106,C51),EXACT(D106,D51),EXACT(E106,E51),ISNUMBER(E106)=ISNUMBER(E51)),1,0),IF(AND(EXACT(B106,B52),EXACT(C106,C52),EXACT(D106,D52),EXACT(E106,E52),ISNUMBER(E106)=ISNUMBER(E52)),1,0),IF(AND(EXACT(B106,B53),EXACT(C106,C53),EXACT(D106,D53),EXACT(E106,E53),ISNUMBER(E106)=ISNUMBER(E53)),1,0),IF(AND(EXACT(B106,B54),EXACT(C106,C54),EXACT(D106,D54),EXACT(E106,E54),ISNUMBER(E106)=ISNUMBER(E54)),1,0),IF(AND(EXACT(B106,B55),EXACT(C106,C55),EXACT(D106,D55),EXACT(E106,E55),ISNUMBER(E106)=ISNUMBER(E55)),1,0),IF(AND(EXACT(B106,B56),EXACT(C106,C56),EXACT(D106,D56),EXACT(E106,E56),ISNUMBER(E106)=ISNUMBER(E56)),1,0),IF(AND(EXACT(B106,B57),EXACT(C106,C57),EXACT(D106,D57),EXACT(E106,E57),ISNUMBER(E106)=ISNUMBER(E57)),1,0),IF(AND(EXACT(B106,B58),EXACT(C106,C58),EXACT(D106,D58),EXACT(E106,E58),ISNUMBER(E106)=ISNUMBER(E58)),1,0),IF(AND(EXACT(B106,B59),EXACT(C106,C59),EXACT(D106,D59),EXACT(E106,E59),ISNUMBER(E106)=ISNUMBER(E59)),1,0),IF(AND(EXACT(B106,B60),EXACT(C106,C60),EXACT(D106,D60),EXACT(E106,E60),ISNUMBER(E106)=ISNUMBER(E60)),1,0),IF(AND(EXACT(B106,B61),EXACT(C106,C61),EXACT(D106,D61),EXACT(E106,E61),ISNUMBER(E106)=ISNUMBER(E61)),1,0),IF(AND(EXACT(B106,B62),EXACT(C106,C62),EXACT(D106,D62),EXACT(E106,E62),ISNUMBER(E106)=ISNUMBER(E62)),1,0),IF(AND(EXACT(B106,B63),EXACT(C106,C63),EXACT(D106,D63),EXACT(E106,E63),ISNUMBER(E106)=ISNUMBER(E63)),1,0),IF(AND(EXACT(B106,B64),EXACT(C106,C64),EXACT(D106,D64),EXACT(E106,E64),ISNUMBER(E106)=ISNUMBER(E64)),1,0),IF(AND(EXACT(B106,B65),EXACT(C106,C65),EXACT(D106,D65),EXACT(E106,E65),ISNUMBER(E106)=ISNUMBER(E65)),1,0),IF(AND(EXACT(B106,B66),EXACT(C106,C66),EXACT(D106,D66),EXACT(E106,E66),ISNUMBER(E106)=ISNUMBER(E66)),1,0)))</x:f>
      </x:c>
      <x:c r="N106" s="28" t="str">
        <x:f>IF(A106="","",SUM(IF(AND(EXACT(B106,B67),EXACT(C106,C67),EXACT(D106,D67),EXACT(E106,E67),ISNUMBER(E106)=ISNUMBER(E67)),1,0),IF(AND(EXACT(B106,B68),EXACT(C106,C68),EXACT(D106,D68),EXACT(E106,E68),ISNUMBER(E106)=ISNUMBER(E68)),1,0),IF(AND(EXACT(B106,B69),EXACT(C106,C69),EXACT(D106,D69),EXACT(E106,E69),ISNUMBER(E106)=ISNUMBER(E69)),1,0),IF(AND(EXACT(B106,B70),EXACT(C106,C70),EXACT(D106,D70),EXACT(E106,E70),ISNUMBER(E106)=ISNUMBER(E70)),1,0),IF(AND(EXACT(B106,B71),EXACT(C106,C71),EXACT(D106,D71),EXACT(E106,E71),ISNUMBER(E106)=ISNUMBER(E71)),1,0),IF(AND(EXACT(B106,B72),EXACT(C106,C72),EXACT(D106,D72),EXACT(E106,E72),ISNUMBER(E106)=ISNUMBER(E72)),1,0),IF(AND(EXACT(B106,B73),EXACT(C106,C73),EXACT(D106,D73),EXACT(E106,E73),ISNUMBER(E106)=ISNUMBER(E73)),1,0),IF(AND(EXACT(B106,B74),EXACT(C106,C74),EXACT(D106,D74),EXACT(E106,E74),ISNUMBER(E106)=ISNUMBER(E74)),1,0),IF(AND(EXACT(B106,B75),EXACT(C106,C75),EXACT(D106,D75),EXACT(E106,E75),ISNUMBER(E106)=ISNUMBER(E75)),1,0),IF(AND(EXACT(B106,B76),EXACT(C106,C76),EXACT(D106,D76),EXACT(E106,E76),ISNUMBER(E106)=ISNUMBER(E76)),1,0),IF(AND(EXACT(B106,B77),EXACT(C106,C77),EXACT(D106,D77),EXACT(E106,E77),ISNUMBER(E106)=ISNUMBER(E77)),1,0),IF(AND(EXACT(B106,B78),EXACT(C106,C78),EXACT(D106,D78),EXACT(E106,E78),ISNUMBER(E106)=ISNUMBER(E78)),1,0),IF(AND(EXACT(B106,B79),EXACT(C106,C79),EXACT(D106,D79),EXACT(E106,E79),ISNUMBER(E106)=ISNUMBER(E79)),1,0),IF(AND(EXACT(B106,B80),EXACT(C106,C80),EXACT(D106,D80),EXACT(E106,E80),ISNUMBER(E106)=ISNUMBER(E80)),1,0),IF(AND(EXACT(B106,B81),EXACT(C106,C81),EXACT(D106,D81),EXACT(E106,E81),ISNUMBER(E106)=ISNUMBER(E81)),1,0),IF(AND(EXACT(B106,B82),EXACT(C106,C82),EXACT(D106,D82),EXACT(E106,E82),ISNUMBER(E106)=ISNUMBER(E82)),1,0),IF(AND(EXACT(B106,B83),EXACT(C106,C83),EXACT(D106,D83),EXACT(E106,E83),ISNUMBER(E106)=ISNUMBER(E83)),1,0),IF(AND(EXACT(B106,B84),EXACT(C106,C84),EXACT(D106,D84),EXACT(E106,E84),ISNUMBER(E106)=ISNUMBER(E84)),1,0),IF(AND(EXACT(B106,B85),EXACT(C106,C85),EXACT(D106,D85),EXACT(E106,E85),ISNUMBER(E106)=ISNUMBER(E85)),1,0),IF(AND(EXACT(B106,B86),EXACT(C106,C86),EXACT(D106,D86),EXACT(E106,E86),ISNUMBER(E106)=ISNUMBER(E86)),1,0)))</x:f>
      </x:c>
      <x:c r="O106" s="28" t="str">
        <x:f>IF(A106="","",SUM(IF(AND(EXACT(B106,B87),EXACT(C106,C87),EXACT(D106,D87),EXACT(E106,E87),ISNUMBER(E106)=ISNUMBER(E87)),1,0),IF(AND(EXACT(B106,B88),EXACT(C106,C88),EXACT(D106,D88),EXACT(E106,E88),ISNUMBER(E106)=ISNUMBER(E88)),1,0),IF(AND(EXACT(B106,B89),EXACT(C106,C89),EXACT(D106,D89),EXACT(E106,E89),ISNUMBER(E106)=ISNUMBER(E89)),1,0),IF(AND(EXACT(B106,B90),EXACT(C106,C90),EXACT(D106,D90),EXACT(E106,E90),ISNUMBER(E106)=ISNUMBER(E90)),1,0),IF(AND(EXACT(B106,B91),EXACT(C106,C91),EXACT(D106,D91),EXACT(E106,E91),ISNUMBER(E106)=ISNUMBER(E91)),1,0),IF(AND(EXACT(B106,B92),EXACT(C106,C92),EXACT(D106,D92),EXACT(E106,E92),ISNUMBER(E106)=ISNUMBER(E92)),1,0),IF(AND(EXACT(B106,B93),EXACT(C106,C93),EXACT(D106,D93),EXACT(E106,E93),ISNUMBER(E106)=ISNUMBER(E93)),1,0),IF(AND(EXACT(B106,B94),EXACT(C106,C94),EXACT(D106,D94),EXACT(E106,E94),ISNUMBER(E106)=ISNUMBER(E94)),1,0),IF(AND(EXACT(B106,B95),EXACT(C106,C95),EXACT(D106,D95),EXACT(E106,E95),ISNUMBER(E106)=ISNUMBER(E95)),1,0),IF(AND(EXACT(B106,B96),EXACT(C106,C96),EXACT(D106,D96),EXACT(E106,E96),ISNUMBER(E106)=ISNUMBER(E96)),1,0),IF(AND(EXACT(B106,B97),EXACT(C106,C97),EXACT(D106,D97),EXACT(E106,E97),ISNUMBER(E106)=ISNUMBER(E97)),1,0),IF(AND(EXACT(B106,B98),EXACT(C106,C98),EXACT(D106,D98),EXACT(E106,E98),ISNUMBER(E106)=ISNUMBER(E98)),1,0),IF(AND(EXACT(B106,B99),EXACT(C106,C99),EXACT(D106,D99),EXACT(E106,E99),ISNUMBER(E106)=ISNUMBER(E99)),1,0),IF(AND(EXACT(B106,B100),EXACT(C106,C100),EXACT(D106,D100),EXACT(E106,E100),ISNUMBER(E106)=ISNUMBER(E100)),1,0),IF(AND(EXACT(B106,B101),EXACT(C106,C101),EXACT(D106,D101),EXACT(E106,E101),ISNUMBER(E106)=ISNUMBER(E101)),1,0),IF(AND(EXACT(B106,B102),EXACT(C106,C102),EXACT(D106,D102),EXACT(E106,E102),ISNUMBER(E106)=ISNUMBER(E102)),1,0),IF(AND(EXACT(B106,B103),EXACT(C106,C103),EXACT(D106,D103),EXACT(E106,E103),ISNUMBER(E106)=ISNUMBER(E103)),1,0),IF(AND(EXACT(B106,B104),EXACT(C106,C104),EXACT(D106,D104),EXACT(E106,E104),ISNUMBER(E106)=ISNUMBER(E104)),1,0),IF(AND(EXACT(B106,B105),EXACT(C106,C105),EXACT(D106,D105),EXACT(E106,E105),ISNUMBER(E106)=ISNUMBER(E105)),1,0),IF(AND(EXACT(B106,B106),EXACT(C106,C106),EXACT(D106,D106),EXACT(E106,E106),ISNUMBER(E106)=ISNUMBER(E106)),1,0)))</x:f>
      </x:c>
      <x:c r="P106" s="28" t="str">
        <x:f>IF(A106="","",0)</x:f>
      </x:c>
      <x:c r="Q106" s="28" t="str">
        <x:f>IF(A106="","",0)</x:f>
      </x:c>
      <x:c r="R106" s="28" t="str">
        <x:f>IF(A106="","",0)</x:f>
      </x:c>
      <x:c r="S106" s="28" t="str">
        <x:f>IF(A106="","",0)</x:f>
      </x:c>
      <x:c r="T106" s="28" t="str">
        <x:f>IF(A106="","",0)</x:f>
      </x:c>
    </x:row>
    <x:row r="107" ht="22" customHeight="1">
      <x:c r="A107" s="2" t="str">
        <x:f>IF(COUNTA('Input'!A107:D107)=0,"",ROW()-6)</x:f>
      </x:c>
      <x:c r="B107" s="2" t="str">
        <x:f>IF(ISBLANK('Input'!A107),"",'Input'!A107)</x:f>
      </x:c>
      <x:c r="C107" s="2" t="str">
        <x:f>IF(ISBLANK('Input'!B107),"",'Input'!B107)</x:f>
      </x:c>
      <x:c r="D107" s="2" t="str">
        <x:f>IF(ISBLANK('Input'!C107),"",'Input'!C107)</x:f>
      </x:c>
      <x:c r="E107" s="21" t="str">
        <x:f>IF(ISBLANK('Input'!D107),"",'Input'!D107)</x:f>
      </x:c>
      <x:c r="F107" s="2" t="str">
        <x:f>IF(A107="","",SUM(K107:T107))</x:f>
      </x:c>
      <x:c r="G107" s="2" t="str">
        <x:f>IF(A107="","",IF(F107&gt;1,"Exact duplicate",IF(B107="","Missing job ID",IF(C107="","Missing customer",IF(NOT(OR(EXACT(D107,"completed"),EXACT(D107,"cancelled"))),"Missing or invalid status",IF(NOT(ISNUMBER(E107)),"Missing or invalid amount",IF(E107&lt;0,"Missing or invalid amount","")))))))</x:f>
      </x:c>
      <x:c r="H107" s="2" t="str">
        <x:f>IF(A107="","",IF(F107&gt;1,"Duplicate",IF(G107&lt;&gt;"","Exception",IF(EXACT(D107,"completed"),"Completed","Cancelled"))))</x:f>
      </x:c>
      <x:c r="I107" s="21" t="str">
        <x:f>IF(A107="","",IF(H107="Completed",E107,0))</x:f>
      </x:c>
      <x:c r="K107" s="28" t="str">
        <x:f>IF(A107="","",SUM(IF(AND(EXACT(B107,B7),EXACT(C107,C7),EXACT(D107,D7),EXACT(E107,E7),ISNUMBER(E107)=ISNUMBER(E7)),1,0),IF(AND(EXACT(B107,B8),EXACT(C107,C8),EXACT(D107,D8),EXACT(E107,E8),ISNUMBER(E107)=ISNUMBER(E8)),1,0),IF(AND(EXACT(B107,B9),EXACT(C107,C9),EXACT(D107,D9),EXACT(E107,E9),ISNUMBER(E107)=ISNUMBER(E9)),1,0),IF(AND(EXACT(B107,B10),EXACT(C107,C10),EXACT(D107,D10),EXACT(E107,E10),ISNUMBER(E107)=ISNUMBER(E10)),1,0),IF(AND(EXACT(B107,B11),EXACT(C107,C11),EXACT(D107,D11),EXACT(E107,E11),ISNUMBER(E107)=ISNUMBER(E11)),1,0),IF(AND(EXACT(B107,B12),EXACT(C107,C12),EXACT(D107,D12),EXACT(E107,E12),ISNUMBER(E107)=ISNUMBER(E12)),1,0),IF(AND(EXACT(B107,B13),EXACT(C107,C13),EXACT(D107,D13),EXACT(E107,E13),ISNUMBER(E107)=ISNUMBER(E13)),1,0),IF(AND(EXACT(B107,B14),EXACT(C107,C14),EXACT(D107,D14),EXACT(E107,E14),ISNUMBER(E107)=ISNUMBER(E14)),1,0),IF(AND(EXACT(B107,B15),EXACT(C107,C15),EXACT(D107,D15),EXACT(E107,E15),ISNUMBER(E107)=ISNUMBER(E15)),1,0),IF(AND(EXACT(B107,B16),EXACT(C107,C16),EXACT(D107,D16),EXACT(E107,E16),ISNUMBER(E107)=ISNUMBER(E16)),1,0),IF(AND(EXACT(B107,B17),EXACT(C107,C17),EXACT(D107,D17),EXACT(E107,E17),ISNUMBER(E107)=ISNUMBER(E17)),1,0),IF(AND(EXACT(B107,B18),EXACT(C107,C18),EXACT(D107,D18),EXACT(E107,E18),ISNUMBER(E107)=ISNUMBER(E18)),1,0),IF(AND(EXACT(B107,B19),EXACT(C107,C19),EXACT(D107,D19),EXACT(E107,E19),ISNUMBER(E107)=ISNUMBER(E19)),1,0),IF(AND(EXACT(B107,B20),EXACT(C107,C20),EXACT(D107,D20),EXACT(E107,E20),ISNUMBER(E107)=ISNUMBER(E20)),1,0),IF(AND(EXACT(B107,B21),EXACT(C107,C21),EXACT(D107,D21),EXACT(E107,E21),ISNUMBER(E107)=ISNUMBER(E21)),1,0),IF(AND(EXACT(B107,B22),EXACT(C107,C22),EXACT(D107,D22),EXACT(E107,E22),ISNUMBER(E107)=ISNUMBER(E22)),1,0),IF(AND(EXACT(B107,B23),EXACT(C107,C23),EXACT(D107,D23),EXACT(E107,E23),ISNUMBER(E107)=ISNUMBER(E23)),1,0),IF(AND(EXACT(B107,B24),EXACT(C107,C24),EXACT(D107,D24),EXACT(E107,E24),ISNUMBER(E107)=ISNUMBER(E24)),1,0),IF(AND(EXACT(B107,B25),EXACT(C107,C25),EXACT(D107,D25),EXACT(E107,E25),ISNUMBER(E107)=ISNUMBER(E25)),1,0),IF(AND(EXACT(B107,B26),EXACT(C107,C26),EXACT(D107,D26),EXACT(E107,E26),ISNUMBER(E107)=ISNUMBER(E26)),1,0)))</x:f>
      </x:c>
      <x:c r="L107" s="28" t="str">
        <x:f>IF(A107="","",SUM(IF(AND(EXACT(B107,B27),EXACT(C107,C27),EXACT(D107,D27),EXACT(E107,E27),ISNUMBER(E107)=ISNUMBER(E27)),1,0),IF(AND(EXACT(B107,B28),EXACT(C107,C28),EXACT(D107,D28),EXACT(E107,E28),ISNUMBER(E107)=ISNUMBER(E28)),1,0),IF(AND(EXACT(B107,B29),EXACT(C107,C29),EXACT(D107,D29),EXACT(E107,E29),ISNUMBER(E107)=ISNUMBER(E29)),1,0),IF(AND(EXACT(B107,B30),EXACT(C107,C30),EXACT(D107,D30),EXACT(E107,E30),ISNUMBER(E107)=ISNUMBER(E30)),1,0),IF(AND(EXACT(B107,B31),EXACT(C107,C31),EXACT(D107,D31),EXACT(E107,E31),ISNUMBER(E107)=ISNUMBER(E31)),1,0),IF(AND(EXACT(B107,B32),EXACT(C107,C32),EXACT(D107,D32),EXACT(E107,E32),ISNUMBER(E107)=ISNUMBER(E32)),1,0),IF(AND(EXACT(B107,B33),EXACT(C107,C33),EXACT(D107,D33),EXACT(E107,E33),ISNUMBER(E107)=ISNUMBER(E33)),1,0),IF(AND(EXACT(B107,B34),EXACT(C107,C34),EXACT(D107,D34),EXACT(E107,E34),ISNUMBER(E107)=ISNUMBER(E34)),1,0),IF(AND(EXACT(B107,B35),EXACT(C107,C35),EXACT(D107,D35),EXACT(E107,E35),ISNUMBER(E107)=ISNUMBER(E35)),1,0),IF(AND(EXACT(B107,B36),EXACT(C107,C36),EXACT(D107,D36),EXACT(E107,E36),ISNUMBER(E107)=ISNUMBER(E36)),1,0),IF(AND(EXACT(B107,B37),EXACT(C107,C37),EXACT(D107,D37),EXACT(E107,E37),ISNUMBER(E107)=ISNUMBER(E37)),1,0),IF(AND(EXACT(B107,B38),EXACT(C107,C38),EXACT(D107,D38),EXACT(E107,E38),ISNUMBER(E107)=ISNUMBER(E38)),1,0),IF(AND(EXACT(B107,B39),EXACT(C107,C39),EXACT(D107,D39),EXACT(E107,E39),ISNUMBER(E107)=ISNUMBER(E39)),1,0),IF(AND(EXACT(B107,B40),EXACT(C107,C40),EXACT(D107,D40),EXACT(E107,E40),ISNUMBER(E107)=ISNUMBER(E40)),1,0),IF(AND(EXACT(B107,B41),EXACT(C107,C41),EXACT(D107,D41),EXACT(E107,E41),ISNUMBER(E107)=ISNUMBER(E41)),1,0),IF(AND(EXACT(B107,B42),EXACT(C107,C42),EXACT(D107,D42),EXACT(E107,E42),ISNUMBER(E107)=ISNUMBER(E42)),1,0),IF(AND(EXACT(B107,B43),EXACT(C107,C43),EXACT(D107,D43),EXACT(E107,E43),ISNUMBER(E107)=ISNUMBER(E43)),1,0),IF(AND(EXACT(B107,B44),EXACT(C107,C44),EXACT(D107,D44),EXACT(E107,E44),ISNUMBER(E107)=ISNUMBER(E44)),1,0),IF(AND(EXACT(B107,B45),EXACT(C107,C45),EXACT(D107,D45),EXACT(E107,E45),ISNUMBER(E107)=ISNUMBER(E45)),1,0),IF(AND(EXACT(B107,B46),EXACT(C107,C46),EXACT(D107,D46),EXACT(E107,E46),ISNUMBER(E107)=ISNUMBER(E46)),1,0)))</x:f>
      </x:c>
      <x:c r="M107" s="28" t="str">
        <x:f>IF(A107="","",SUM(IF(AND(EXACT(B107,B47),EXACT(C107,C47),EXACT(D107,D47),EXACT(E107,E47),ISNUMBER(E107)=ISNUMBER(E47)),1,0),IF(AND(EXACT(B107,B48),EXACT(C107,C48),EXACT(D107,D48),EXACT(E107,E48),ISNUMBER(E107)=ISNUMBER(E48)),1,0),IF(AND(EXACT(B107,B49),EXACT(C107,C49),EXACT(D107,D49),EXACT(E107,E49),ISNUMBER(E107)=ISNUMBER(E49)),1,0),IF(AND(EXACT(B107,B50),EXACT(C107,C50),EXACT(D107,D50),EXACT(E107,E50),ISNUMBER(E107)=ISNUMBER(E50)),1,0),IF(AND(EXACT(B107,B51),EXACT(C107,C51),EXACT(D107,D51),EXACT(E107,E51),ISNUMBER(E107)=ISNUMBER(E51)),1,0),IF(AND(EXACT(B107,B52),EXACT(C107,C52),EXACT(D107,D52),EXACT(E107,E52),ISNUMBER(E107)=ISNUMBER(E52)),1,0),IF(AND(EXACT(B107,B53),EXACT(C107,C53),EXACT(D107,D53),EXACT(E107,E53),ISNUMBER(E107)=ISNUMBER(E53)),1,0),IF(AND(EXACT(B107,B54),EXACT(C107,C54),EXACT(D107,D54),EXACT(E107,E54),ISNUMBER(E107)=ISNUMBER(E54)),1,0),IF(AND(EXACT(B107,B55),EXACT(C107,C55),EXACT(D107,D55),EXACT(E107,E55),ISNUMBER(E107)=ISNUMBER(E55)),1,0),IF(AND(EXACT(B107,B56),EXACT(C107,C56),EXACT(D107,D56),EXACT(E107,E56),ISNUMBER(E107)=ISNUMBER(E56)),1,0),IF(AND(EXACT(B107,B57),EXACT(C107,C57),EXACT(D107,D57),EXACT(E107,E57),ISNUMBER(E107)=ISNUMBER(E57)),1,0),IF(AND(EXACT(B107,B58),EXACT(C107,C58),EXACT(D107,D58),EXACT(E107,E58),ISNUMBER(E107)=ISNUMBER(E58)),1,0),IF(AND(EXACT(B107,B59),EXACT(C107,C59),EXACT(D107,D59),EXACT(E107,E59),ISNUMBER(E107)=ISNUMBER(E59)),1,0),IF(AND(EXACT(B107,B60),EXACT(C107,C60),EXACT(D107,D60),EXACT(E107,E60),ISNUMBER(E107)=ISNUMBER(E60)),1,0),IF(AND(EXACT(B107,B61),EXACT(C107,C61),EXACT(D107,D61),EXACT(E107,E61),ISNUMBER(E107)=ISNUMBER(E61)),1,0),IF(AND(EXACT(B107,B62),EXACT(C107,C62),EXACT(D107,D62),EXACT(E107,E62),ISNUMBER(E107)=ISNUMBER(E62)),1,0),IF(AND(EXACT(B107,B63),EXACT(C107,C63),EXACT(D107,D63),EXACT(E107,E63),ISNUMBER(E107)=ISNUMBER(E63)),1,0),IF(AND(EXACT(B107,B64),EXACT(C107,C64),EXACT(D107,D64),EXACT(E107,E64),ISNUMBER(E107)=ISNUMBER(E64)),1,0),IF(AND(EXACT(B107,B65),EXACT(C107,C65),EXACT(D107,D65),EXACT(E107,E65),ISNUMBER(E107)=ISNUMBER(E65)),1,0),IF(AND(EXACT(B107,B66),EXACT(C107,C66),EXACT(D107,D66),EXACT(E107,E66),ISNUMBER(E107)=ISNUMBER(E66)),1,0)))</x:f>
      </x:c>
      <x:c r="N107" s="28" t="str">
        <x:f>IF(A107="","",SUM(IF(AND(EXACT(B107,B67),EXACT(C107,C67),EXACT(D107,D67),EXACT(E107,E67),ISNUMBER(E107)=ISNUMBER(E67)),1,0),IF(AND(EXACT(B107,B68),EXACT(C107,C68),EXACT(D107,D68),EXACT(E107,E68),ISNUMBER(E107)=ISNUMBER(E68)),1,0),IF(AND(EXACT(B107,B69),EXACT(C107,C69),EXACT(D107,D69),EXACT(E107,E69),ISNUMBER(E107)=ISNUMBER(E69)),1,0),IF(AND(EXACT(B107,B70),EXACT(C107,C70),EXACT(D107,D70),EXACT(E107,E70),ISNUMBER(E107)=ISNUMBER(E70)),1,0),IF(AND(EXACT(B107,B71),EXACT(C107,C71),EXACT(D107,D71),EXACT(E107,E71),ISNUMBER(E107)=ISNUMBER(E71)),1,0),IF(AND(EXACT(B107,B72),EXACT(C107,C72),EXACT(D107,D72),EXACT(E107,E72),ISNUMBER(E107)=ISNUMBER(E72)),1,0),IF(AND(EXACT(B107,B73),EXACT(C107,C73),EXACT(D107,D73),EXACT(E107,E73),ISNUMBER(E107)=ISNUMBER(E73)),1,0),IF(AND(EXACT(B107,B74),EXACT(C107,C74),EXACT(D107,D74),EXACT(E107,E74),ISNUMBER(E107)=ISNUMBER(E74)),1,0),IF(AND(EXACT(B107,B75),EXACT(C107,C75),EXACT(D107,D75),EXACT(E107,E75),ISNUMBER(E107)=ISNUMBER(E75)),1,0),IF(AND(EXACT(B107,B76),EXACT(C107,C76),EXACT(D107,D76),EXACT(E107,E76),ISNUMBER(E107)=ISNUMBER(E76)),1,0),IF(AND(EXACT(B107,B77),EXACT(C107,C77),EXACT(D107,D77),EXACT(E107,E77),ISNUMBER(E107)=ISNUMBER(E77)),1,0),IF(AND(EXACT(B107,B78),EXACT(C107,C78),EXACT(D107,D78),EXACT(E107,E78),ISNUMBER(E107)=ISNUMBER(E78)),1,0),IF(AND(EXACT(B107,B79),EXACT(C107,C79),EXACT(D107,D79),EXACT(E107,E79),ISNUMBER(E107)=ISNUMBER(E79)),1,0),IF(AND(EXACT(B107,B80),EXACT(C107,C80),EXACT(D107,D80),EXACT(E107,E80),ISNUMBER(E107)=ISNUMBER(E80)),1,0),IF(AND(EXACT(B107,B81),EXACT(C107,C81),EXACT(D107,D81),EXACT(E107,E81),ISNUMBER(E107)=ISNUMBER(E81)),1,0),IF(AND(EXACT(B107,B82),EXACT(C107,C82),EXACT(D107,D82),EXACT(E107,E82),ISNUMBER(E107)=ISNUMBER(E82)),1,0),IF(AND(EXACT(B107,B83),EXACT(C107,C83),EXACT(D107,D83),EXACT(E107,E83),ISNUMBER(E107)=ISNUMBER(E83)),1,0),IF(AND(EXACT(B107,B84),EXACT(C107,C84),EXACT(D107,D84),EXACT(E107,E84),ISNUMBER(E107)=ISNUMBER(E84)),1,0),IF(AND(EXACT(B107,B85),EXACT(C107,C85),EXACT(D107,D85),EXACT(E107,E85),ISNUMBER(E107)=ISNUMBER(E85)),1,0),IF(AND(EXACT(B107,B86),EXACT(C107,C86),EXACT(D107,D86),EXACT(E107,E86),ISNUMBER(E107)=ISNUMBER(E86)),1,0)))</x:f>
      </x:c>
      <x:c r="O107" s="28" t="str">
        <x:f>IF(A107="","",SUM(IF(AND(EXACT(B107,B87),EXACT(C107,C87),EXACT(D107,D87),EXACT(E107,E87),ISNUMBER(E107)=ISNUMBER(E87)),1,0),IF(AND(EXACT(B107,B88),EXACT(C107,C88),EXACT(D107,D88),EXACT(E107,E88),ISNUMBER(E107)=ISNUMBER(E88)),1,0),IF(AND(EXACT(B107,B89),EXACT(C107,C89),EXACT(D107,D89),EXACT(E107,E89),ISNUMBER(E107)=ISNUMBER(E89)),1,0),IF(AND(EXACT(B107,B90),EXACT(C107,C90),EXACT(D107,D90),EXACT(E107,E90),ISNUMBER(E107)=ISNUMBER(E90)),1,0),IF(AND(EXACT(B107,B91),EXACT(C107,C91),EXACT(D107,D91),EXACT(E107,E91),ISNUMBER(E107)=ISNUMBER(E91)),1,0),IF(AND(EXACT(B107,B92),EXACT(C107,C92),EXACT(D107,D92),EXACT(E107,E92),ISNUMBER(E107)=ISNUMBER(E92)),1,0),IF(AND(EXACT(B107,B93),EXACT(C107,C93),EXACT(D107,D93),EXACT(E107,E93),ISNUMBER(E107)=ISNUMBER(E93)),1,0),IF(AND(EXACT(B107,B94),EXACT(C107,C94),EXACT(D107,D94),EXACT(E107,E94),ISNUMBER(E107)=ISNUMBER(E94)),1,0),IF(AND(EXACT(B107,B95),EXACT(C107,C95),EXACT(D107,D95),EXACT(E107,E95),ISNUMBER(E107)=ISNUMBER(E95)),1,0),IF(AND(EXACT(B107,B96),EXACT(C107,C96),EXACT(D107,D96),EXACT(E107,E96),ISNUMBER(E107)=ISNUMBER(E96)),1,0),IF(AND(EXACT(B107,B97),EXACT(C107,C97),EXACT(D107,D97),EXACT(E107,E97),ISNUMBER(E107)=ISNUMBER(E97)),1,0),IF(AND(EXACT(B107,B98),EXACT(C107,C98),EXACT(D107,D98),EXACT(E107,E98),ISNUMBER(E107)=ISNUMBER(E98)),1,0),IF(AND(EXACT(B107,B99),EXACT(C107,C99),EXACT(D107,D99),EXACT(E107,E99),ISNUMBER(E107)=ISNUMBER(E99)),1,0),IF(AND(EXACT(B107,B100),EXACT(C107,C100),EXACT(D107,D100),EXACT(E107,E100),ISNUMBER(E107)=ISNUMBER(E100)),1,0),IF(AND(EXACT(B107,B101),EXACT(C107,C101),EXACT(D107,D101),EXACT(E107,E101),ISNUMBER(E107)=ISNUMBER(E101)),1,0),IF(AND(EXACT(B107,B102),EXACT(C107,C102),EXACT(D107,D102),EXACT(E107,E102),ISNUMBER(E107)=ISNUMBER(E102)),1,0),IF(AND(EXACT(B107,B103),EXACT(C107,C103),EXACT(D107,D103),EXACT(E107,E103),ISNUMBER(E107)=ISNUMBER(E103)),1,0),IF(AND(EXACT(B107,B104),EXACT(C107,C104),EXACT(D107,D104),EXACT(E107,E104),ISNUMBER(E107)=ISNUMBER(E104)),1,0),IF(AND(EXACT(B107,B105),EXACT(C107,C105),EXACT(D107,D105),EXACT(E107,E105),ISNUMBER(E107)=ISNUMBER(E105)),1,0),IF(AND(EXACT(B107,B106),EXACT(C107,C106),EXACT(D107,D106),EXACT(E107,E106),ISNUMBER(E107)=ISNUMBER(E106)),1,0)))</x:f>
      </x:c>
      <x:c r="P107" s="28" t="str">
        <x:f>IF(A107="","",SUM(IF(AND(EXACT(B107,B107),EXACT(C107,C107),EXACT(D107,D107),EXACT(E107,E107),ISNUMBER(E107)=ISNUMBER(E107)),1,0)))</x:f>
      </x:c>
      <x:c r="Q107" s="28" t="str">
        <x:f>IF(A107="","",0)</x:f>
      </x:c>
      <x:c r="R107" s="28" t="str">
        <x:f>IF(A107="","",0)</x:f>
      </x:c>
      <x:c r="S107" s="28" t="str">
        <x:f>IF(A107="","",0)</x:f>
      </x:c>
      <x:c r="T107" s="28" t="str">
        <x:f>IF(A107="","",0)</x:f>
      </x:c>
    </x:row>
    <x:row r="108" ht="22" customHeight="1">
      <x:c r="A108" s="2" t="str">
        <x:f>IF(COUNTA('Input'!A108:D108)=0,"",ROW()-6)</x:f>
      </x:c>
      <x:c r="B108" s="2" t="str">
        <x:f>IF(ISBLANK('Input'!A108),"",'Input'!A108)</x:f>
      </x:c>
      <x:c r="C108" s="2" t="str">
        <x:f>IF(ISBLANK('Input'!B108),"",'Input'!B108)</x:f>
      </x:c>
      <x:c r="D108" s="2" t="str">
        <x:f>IF(ISBLANK('Input'!C108),"",'Input'!C108)</x:f>
      </x:c>
      <x:c r="E108" s="21" t="str">
        <x:f>IF(ISBLANK('Input'!D108),"",'Input'!D108)</x:f>
      </x:c>
      <x:c r="F108" s="2" t="str">
        <x:f>IF(A108="","",SUM(K108:T108))</x:f>
      </x:c>
      <x:c r="G108" s="2" t="str">
        <x:f>IF(A108="","",IF(F108&gt;1,"Exact duplicate",IF(B108="","Missing job ID",IF(C108="","Missing customer",IF(NOT(OR(EXACT(D108,"completed"),EXACT(D108,"cancelled"))),"Missing or invalid status",IF(NOT(ISNUMBER(E108)),"Missing or invalid amount",IF(E108&lt;0,"Missing or invalid amount","")))))))</x:f>
      </x:c>
      <x:c r="H108" s="2" t="str">
        <x:f>IF(A108="","",IF(F108&gt;1,"Duplicate",IF(G108&lt;&gt;"","Exception",IF(EXACT(D108,"completed"),"Completed","Cancelled"))))</x:f>
      </x:c>
      <x:c r="I108" s="21" t="str">
        <x:f>IF(A108="","",IF(H108="Completed",E108,0))</x:f>
      </x:c>
      <x:c r="K108" s="28" t="str">
        <x:f>IF(A108="","",SUM(IF(AND(EXACT(B108,B7),EXACT(C108,C7),EXACT(D108,D7),EXACT(E108,E7),ISNUMBER(E108)=ISNUMBER(E7)),1,0),IF(AND(EXACT(B108,B8),EXACT(C108,C8),EXACT(D108,D8),EXACT(E108,E8),ISNUMBER(E108)=ISNUMBER(E8)),1,0),IF(AND(EXACT(B108,B9),EXACT(C108,C9),EXACT(D108,D9),EXACT(E108,E9),ISNUMBER(E108)=ISNUMBER(E9)),1,0),IF(AND(EXACT(B108,B10),EXACT(C108,C10),EXACT(D108,D10),EXACT(E108,E10),ISNUMBER(E108)=ISNUMBER(E10)),1,0),IF(AND(EXACT(B108,B11),EXACT(C108,C11),EXACT(D108,D11),EXACT(E108,E11),ISNUMBER(E108)=ISNUMBER(E11)),1,0),IF(AND(EXACT(B108,B12),EXACT(C108,C12),EXACT(D108,D12),EXACT(E108,E12),ISNUMBER(E108)=ISNUMBER(E12)),1,0),IF(AND(EXACT(B108,B13),EXACT(C108,C13),EXACT(D108,D13),EXACT(E108,E13),ISNUMBER(E108)=ISNUMBER(E13)),1,0),IF(AND(EXACT(B108,B14),EXACT(C108,C14),EXACT(D108,D14),EXACT(E108,E14),ISNUMBER(E108)=ISNUMBER(E14)),1,0),IF(AND(EXACT(B108,B15),EXACT(C108,C15),EXACT(D108,D15),EXACT(E108,E15),ISNUMBER(E108)=ISNUMBER(E15)),1,0),IF(AND(EXACT(B108,B16),EXACT(C108,C16),EXACT(D108,D16),EXACT(E108,E16),ISNUMBER(E108)=ISNUMBER(E16)),1,0),IF(AND(EXACT(B108,B17),EXACT(C108,C17),EXACT(D108,D17),EXACT(E108,E17),ISNUMBER(E108)=ISNUMBER(E17)),1,0),IF(AND(EXACT(B108,B18),EXACT(C108,C18),EXACT(D108,D18),EXACT(E108,E18),ISNUMBER(E108)=ISNUMBER(E18)),1,0),IF(AND(EXACT(B108,B19),EXACT(C108,C19),EXACT(D108,D19),EXACT(E108,E19),ISNUMBER(E108)=ISNUMBER(E19)),1,0),IF(AND(EXACT(B108,B20),EXACT(C108,C20),EXACT(D108,D20),EXACT(E108,E20),ISNUMBER(E108)=ISNUMBER(E20)),1,0),IF(AND(EXACT(B108,B21),EXACT(C108,C21),EXACT(D108,D21),EXACT(E108,E21),ISNUMBER(E108)=ISNUMBER(E21)),1,0),IF(AND(EXACT(B108,B22),EXACT(C108,C22),EXACT(D108,D22),EXACT(E108,E22),ISNUMBER(E108)=ISNUMBER(E22)),1,0),IF(AND(EXACT(B108,B23),EXACT(C108,C23),EXACT(D108,D23),EXACT(E108,E23),ISNUMBER(E108)=ISNUMBER(E23)),1,0),IF(AND(EXACT(B108,B24),EXACT(C108,C24),EXACT(D108,D24),EXACT(E108,E24),ISNUMBER(E108)=ISNUMBER(E24)),1,0),IF(AND(EXACT(B108,B25),EXACT(C108,C25),EXACT(D108,D25),EXACT(E108,E25),ISNUMBER(E108)=ISNUMBER(E25)),1,0),IF(AND(EXACT(B108,B26),EXACT(C108,C26),EXACT(D108,D26),EXACT(E108,E26),ISNUMBER(E108)=ISNUMBER(E26)),1,0)))</x:f>
      </x:c>
      <x:c r="L108" s="28" t="str">
        <x:f>IF(A108="","",SUM(IF(AND(EXACT(B108,B27),EXACT(C108,C27),EXACT(D108,D27),EXACT(E108,E27),ISNUMBER(E108)=ISNUMBER(E27)),1,0),IF(AND(EXACT(B108,B28),EXACT(C108,C28),EXACT(D108,D28),EXACT(E108,E28),ISNUMBER(E108)=ISNUMBER(E28)),1,0),IF(AND(EXACT(B108,B29),EXACT(C108,C29),EXACT(D108,D29),EXACT(E108,E29),ISNUMBER(E108)=ISNUMBER(E29)),1,0),IF(AND(EXACT(B108,B30),EXACT(C108,C30),EXACT(D108,D30),EXACT(E108,E30),ISNUMBER(E108)=ISNUMBER(E30)),1,0),IF(AND(EXACT(B108,B31),EXACT(C108,C31),EXACT(D108,D31),EXACT(E108,E31),ISNUMBER(E108)=ISNUMBER(E31)),1,0),IF(AND(EXACT(B108,B32),EXACT(C108,C32),EXACT(D108,D32),EXACT(E108,E32),ISNUMBER(E108)=ISNUMBER(E32)),1,0),IF(AND(EXACT(B108,B33),EXACT(C108,C33),EXACT(D108,D33),EXACT(E108,E33),ISNUMBER(E108)=ISNUMBER(E33)),1,0),IF(AND(EXACT(B108,B34),EXACT(C108,C34),EXACT(D108,D34),EXACT(E108,E34),ISNUMBER(E108)=ISNUMBER(E34)),1,0),IF(AND(EXACT(B108,B35),EXACT(C108,C35),EXACT(D108,D35),EXACT(E108,E35),ISNUMBER(E108)=ISNUMBER(E35)),1,0),IF(AND(EXACT(B108,B36),EXACT(C108,C36),EXACT(D108,D36),EXACT(E108,E36),ISNUMBER(E108)=ISNUMBER(E36)),1,0),IF(AND(EXACT(B108,B37),EXACT(C108,C37),EXACT(D108,D37),EXACT(E108,E37),ISNUMBER(E108)=ISNUMBER(E37)),1,0),IF(AND(EXACT(B108,B38),EXACT(C108,C38),EXACT(D108,D38),EXACT(E108,E38),ISNUMBER(E108)=ISNUMBER(E38)),1,0),IF(AND(EXACT(B108,B39),EXACT(C108,C39),EXACT(D108,D39),EXACT(E108,E39),ISNUMBER(E108)=ISNUMBER(E39)),1,0),IF(AND(EXACT(B108,B40),EXACT(C108,C40),EXACT(D108,D40),EXACT(E108,E40),ISNUMBER(E108)=ISNUMBER(E40)),1,0),IF(AND(EXACT(B108,B41),EXACT(C108,C41),EXACT(D108,D41),EXACT(E108,E41),ISNUMBER(E108)=ISNUMBER(E41)),1,0),IF(AND(EXACT(B108,B42),EXACT(C108,C42),EXACT(D108,D42),EXACT(E108,E42),ISNUMBER(E108)=ISNUMBER(E42)),1,0),IF(AND(EXACT(B108,B43),EXACT(C108,C43),EXACT(D108,D43),EXACT(E108,E43),ISNUMBER(E108)=ISNUMBER(E43)),1,0),IF(AND(EXACT(B108,B44),EXACT(C108,C44),EXACT(D108,D44),EXACT(E108,E44),ISNUMBER(E108)=ISNUMBER(E44)),1,0),IF(AND(EXACT(B108,B45),EXACT(C108,C45),EXACT(D108,D45),EXACT(E108,E45),ISNUMBER(E108)=ISNUMBER(E45)),1,0),IF(AND(EXACT(B108,B46),EXACT(C108,C46),EXACT(D108,D46),EXACT(E108,E46),ISNUMBER(E108)=ISNUMBER(E46)),1,0)))</x:f>
      </x:c>
      <x:c r="M108" s="28" t="str">
        <x:f>IF(A108="","",SUM(IF(AND(EXACT(B108,B47),EXACT(C108,C47),EXACT(D108,D47),EXACT(E108,E47),ISNUMBER(E108)=ISNUMBER(E47)),1,0),IF(AND(EXACT(B108,B48),EXACT(C108,C48),EXACT(D108,D48),EXACT(E108,E48),ISNUMBER(E108)=ISNUMBER(E48)),1,0),IF(AND(EXACT(B108,B49),EXACT(C108,C49),EXACT(D108,D49),EXACT(E108,E49),ISNUMBER(E108)=ISNUMBER(E49)),1,0),IF(AND(EXACT(B108,B50),EXACT(C108,C50),EXACT(D108,D50),EXACT(E108,E50),ISNUMBER(E108)=ISNUMBER(E50)),1,0),IF(AND(EXACT(B108,B51),EXACT(C108,C51),EXACT(D108,D51),EXACT(E108,E51),ISNUMBER(E108)=ISNUMBER(E51)),1,0),IF(AND(EXACT(B108,B52),EXACT(C108,C52),EXACT(D108,D52),EXACT(E108,E52),ISNUMBER(E108)=ISNUMBER(E52)),1,0),IF(AND(EXACT(B108,B53),EXACT(C108,C53),EXACT(D108,D53),EXACT(E108,E53),ISNUMBER(E108)=ISNUMBER(E53)),1,0),IF(AND(EXACT(B108,B54),EXACT(C108,C54),EXACT(D108,D54),EXACT(E108,E54),ISNUMBER(E108)=ISNUMBER(E54)),1,0),IF(AND(EXACT(B108,B55),EXACT(C108,C55),EXACT(D108,D55),EXACT(E108,E55),ISNUMBER(E108)=ISNUMBER(E55)),1,0),IF(AND(EXACT(B108,B56),EXACT(C108,C56),EXACT(D108,D56),EXACT(E108,E56),ISNUMBER(E108)=ISNUMBER(E56)),1,0),IF(AND(EXACT(B108,B57),EXACT(C108,C57),EXACT(D108,D57),EXACT(E108,E57),ISNUMBER(E108)=ISNUMBER(E57)),1,0),IF(AND(EXACT(B108,B58),EXACT(C108,C58),EXACT(D108,D58),EXACT(E108,E58),ISNUMBER(E108)=ISNUMBER(E58)),1,0),IF(AND(EXACT(B108,B59),EXACT(C108,C59),EXACT(D108,D59),EXACT(E108,E59),ISNUMBER(E108)=ISNUMBER(E59)),1,0),IF(AND(EXACT(B108,B60),EXACT(C108,C60),EXACT(D108,D60),EXACT(E108,E60),ISNUMBER(E108)=ISNUMBER(E60)),1,0),IF(AND(EXACT(B108,B61),EXACT(C108,C61),EXACT(D108,D61),EXACT(E108,E61),ISNUMBER(E108)=ISNUMBER(E61)),1,0),IF(AND(EXACT(B108,B62),EXACT(C108,C62),EXACT(D108,D62),EXACT(E108,E62),ISNUMBER(E108)=ISNUMBER(E62)),1,0),IF(AND(EXACT(B108,B63),EXACT(C108,C63),EXACT(D108,D63),EXACT(E108,E63),ISNUMBER(E108)=ISNUMBER(E63)),1,0),IF(AND(EXACT(B108,B64),EXACT(C108,C64),EXACT(D108,D64),EXACT(E108,E64),ISNUMBER(E108)=ISNUMBER(E64)),1,0),IF(AND(EXACT(B108,B65),EXACT(C108,C65),EXACT(D108,D65),EXACT(E108,E65),ISNUMBER(E108)=ISNUMBER(E65)),1,0),IF(AND(EXACT(B108,B66),EXACT(C108,C66),EXACT(D108,D66),EXACT(E108,E66),ISNUMBER(E108)=ISNUMBER(E66)),1,0)))</x:f>
      </x:c>
      <x:c r="N108" s="28" t="str">
        <x:f>IF(A108="","",SUM(IF(AND(EXACT(B108,B67),EXACT(C108,C67),EXACT(D108,D67),EXACT(E108,E67),ISNUMBER(E108)=ISNUMBER(E67)),1,0),IF(AND(EXACT(B108,B68),EXACT(C108,C68),EXACT(D108,D68),EXACT(E108,E68),ISNUMBER(E108)=ISNUMBER(E68)),1,0),IF(AND(EXACT(B108,B69),EXACT(C108,C69),EXACT(D108,D69),EXACT(E108,E69),ISNUMBER(E108)=ISNUMBER(E69)),1,0),IF(AND(EXACT(B108,B70),EXACT(C108,C70),EXACT(D108,D70),EXACT(E108,E70),ISNUMBER(E108)=ISNUMBER(E70)),1,0),IF(AND(EXACT(B108,B71),EXACT(C108,C71),EXACT(D108,D71),EXACT(E108,E71),ISNUMBER(E108)=ISNUMBER(E71)),1,0),IF(AND(EXACT(B108,B72),EXACT(C108,C72),EXACT(D108,D72),EXACT(E108,E72),ISNUMBER(E108)=ISNUMBER(E72)),1,0),IF(AND(EXACT(B108,B73),EXACT(C108,C73),EXACT(D108,D73),EXACT(E108,E73),ISNUMBER(E108)=ISNUMBER(E73)),1,0),IF(AND(EXACT(B108,B74),EXACT(C108,C74),EXACT(D108,D74),EXACT(E108,E74),ISNUMBER(E108)=ISNUMBER(E74)),1,0),IF(AND(EXACT(B108,B75),EXACT(C108,C75),EXACT(D108,D75),EXACT(E108,E75),ISNUMBER(E108)=ISNUMBER(E75)),1,0),IF(AND(EXACT(B108,B76),EXACT(C108,C76),EXACT(D108,D76),EXACT(E108,E76),ISNUMBER(E108)=ISNUMBER(E76)),1,0),IF(AND(EXACT(B108,B77),EXACT(C108,C77),EXACT(D108,D77),EXACT(E108,E77),ISNUMBER(E108)=ISNUMBER(E77)),1,0),IF(AND(EXACT(B108,B78),EXACT(C108,C78),EXACT(D108,D78),EXACT(E108,E78),ISNUMBER(E108)=ISNUMBER(E78)),1,0),IF(AND(EXACT(B108,B79),EXACT(C108,C79),EXACT(D108,D79),EXACT(E108,E79),ISNUMBER(E108)=ISNUMBER(E79)),1,0),IF(AND(EXACT(B108,B80),EXACT(C108,C80),EXACT(D108,D80),EXACT(E108,E80),ISNUMBER(E108)=ISNUMBER(E80)),1,0),IF(AND(EXACT(B108,B81),EXACT(C108,C81),EXACT(D108,D81),EXACT(E108,E81),ISNUMBER(E108)=ISNUMBER(E81)),1,0),IF(AND(EXACT(B108,B82),EXACT(C108,C82),EXACT(D108,D82),EXACT(E108,E82),ISNUMBER(E108)=ISNUMBER(E82)),1,0),IF(AND(EXACT(B108,B83),EXACT(C108,C83),EXACT(D108,D83),EXACT(E108,E83),ISNUMBER(E108)=ISNUMBER(E83)),1,0),IF(AND(EXACT(B108,B84),EXACT(C108,C84),EXACT(D108,D84),EXACT(E108,E84),ISNUMBER(E108)=ISNUMBER(E84)),1,0),IF(AND(EXACT(B108,B85),EXACT(C108,C85),EXACT(D108,D85),EXACT(E108,E85),ISNUMBER(E108)=ISNUMBER(E85)),1,0),IF(AND(EXACT(B108,B86),EXACT(C108,C86),EXACT(D108,D86),EXACT(E108,E86),ISNUMBER(E108)=ISNUMBER(E86)),1,0)))</x:f>
      </x:c>
      <x:c r="O108" s="28" t="str">
        <x:f>IF(A108="","",SUM(IF(AND(EXACT(B108,B87),EXACT(C108,C87),EXACT(D108,D87),EXACT(E108,E87),ISNUMBER(E108)=ISNUMBER(E87)),1,0),IF(AND(EXACT(B108,B88),EXACT(C108,C88),EXACT(D108,D88),EXACT(E108,E88),ISNUMBER(E108)=ISNUMBER(E88)),1,0),IF(AND(EXACT(B108,B89),EXACT(C108,C89),EXACT(D108,D89),EXACT(E108,E89),ISNUMBER(E108)=ISNUMBER(E89)),1,0),IF(AND(EXACT(B108,B90),EXACT(C108,C90),EXACT(D108,D90),EXACT(E108,E90),ISNUMBER(E108)=ISNUMBER(E90)),1,0),IF(AND(EXACT(B108,B91),EXACT(C108,C91),EXACT(D108,D91),EXACT(E108,E91),ISNUMBER(E108)=ISNUMBER(E91)),1,0),IF(AND(EXACT(B108,B92),EXACT(C108,C92),EXACT(D108,D92),EXACT(E108,E92),ISNUMBER(E108)=ISNUMBER(E92)),1,0),IF(AND(EXACT(B108,B93),EXACT(C108,C93),EXACT(D108,D93),EXACT(E108,E93),ISNUMBER(E108)=ISNUMBER(E93)),1,0),IF(AND(EXACT(B108,B94),EXACT(C108,C94),EXACT(D108,D94),EXACT(E108,E94),ISNUMBER(E108)=ISNUMBER(E94)),1,0),IF(AND(EXACT(B108,B95),EXACT(C108,C95),EXACT(D108,D95),EXACT(E108,E95),ISNUMBER(E108)=ISNUMBER(E95)),1,0),IF(AND(EXACT(B108,B96),EXACT(C108,C96),EXACT(D108,D96),EXACT(E108,E96),ISNUMBER(E108)=ISNUMBER(E96)),1,0),IF(AND(EXACT(B108,B97),EXACT(C108,C97),EXACT(D108,D97),EXACT(E108,E97),ISNUMBER(E108)=ISNUMBER(E97)),1,0),IF(AND(EXACT(B108,B98),EXACT(C108,C98),EXACT(D108,D98),EXACT(E108,E98),ISNUMBER(E108)=ISNUMBER(E98)),1,0),IF(AND(EXACT(B108,B99),EXACT(C108,C99),EXACT(D108,D99),EXACT(E108,E99),ISNUMBER(E108)=ISNUMBER(E99)),1,0),IF(AND(EXACT(B108,B100),EXACT(C108,C100),EXACT(D108,D100),EXACT(E108,E100),ISNUMBER(E108)=ISNUMBER(E100)),1,0),IF(AND(EXACT(B108,B101),EXACT(C108,C101),EXACT(D108,D101),EXACT(E108,E101),ISNUMBER(E108)=ISNUMBER(E101)),1,0),IF(AND(EXACT(B108,B102),EXACT(C108,C102),EXACT(D108,D102),EXACT(E108,E102),ISNUMBER(E108)=ISNUMBER(E102)),1,0),IF(AND(EXACT(B108,B103),EXACT(C108,C103),EXACT(D108,D103),EXACT(E108,E103),ISNUMBER(E108)=ISNUMBER(E103)),1,0),IF(AND(EXACT(B108,B104),EXACT(C108,C104),EXACT(D108,D104),EXACT(E108,E104),ISNUMBER(E108)=ISNUMBER(E104)),1,0),IF(AND(EXACT(B108,B105),EXACT(C108,C105),EXACT(D108,D105),EXACT(E108,E105),ISNUMBER(E108)=ISNUMBER(E105)),1,0),IF(AND(EXACT(B108,B106),EXACT(C108,C106),EXACT(D108,D106),EXACT(E108,E106),ISNUMBER(E108)=ISNUMBER(E106)),1,0)))</x:f>
      </x:c>
      <x:c r="P108" s="28" t="str">
        <x:f>IF(A108="","",SUM(IF(AND(EXACT(B108,B107),EXACT(C108,C107),EXACT(D108,D107),EXACT(E108,E107),ISNUMBER(E108)=ISNUMBER(E107)),1,0),IF(AND(EXACT(B108,B108),EXACT(C108,C108),EXACT(D108,D108),EXACT(E108,E108),ISNUMBER(E108)=ISNUMBER(E108)),1,0)))</x:f>
      </x:c>
      <x:c r="Q108" s="28" t="str">
        <x:f>IF(A108="","",0)</x:f>
      </x:c>
      <x:c r="R108" s="28" t="str">
        <x:f>IF(A108="","",0)</x:f>
      </x:c>
      <x:c r="S108" s="28" t="str">
        <x:f>IF(A108="","",0)</x:f>
      </x:c>
      <x:c r="T108" s="28" t="str">
        <x:f>IF(A108="","",0)</x:f>
      </x:c>
    </x:row>
    <x:row r="109" ht="22" customHeight="1">
      <x:c r="A109" s="2" t="str">
        <x:f>IF(COUNTA('Input'!A109:D109)=0,"",ROW()-6)</x:f>
      </x:c>
      <x:c r="B109" s="2" t="str">
        <x:f>IF(ISBLANK('Input'!A109),"",'Input'!A109)</x:f>
      </x:c>
      <x:c r="C109" s="2" t="str">
        <x:f>IF(ISBLANK('Input'!B109),"",'Input'!B109)</x:f>
      </x:c>
      <x:c r="D109" s="2" t="str">
        <x:f>IF(ISBLANK('Input'!C109),"",'Input'!C109)</x:f>
      </x:c>
      <x:c r="E109" s="21" t="str">
        <x:f>IF(ISBLANK('Input'!D109),"",'Input'!D109)</x:f>
      </x:c>
      <x:c r="F109" s="2" t="str">
        <x:f>IF(A109="","",SUM(K109:T109))</x:f>
      </x:c>
      <x:c r="G109" s="2" t="str">
        <x:f>IF(A109="","",IF(F109&gt;1,"Exact duplicate",IF(B109="","Missing job ID",IF(C109="","Missing customer",IF(NOT(OR(EXACT(D109,"completed"),EXACT(D109,"cancelled"))),"Missing or invalid status",IF(NOT(ISNUMBER(E109)),"Missing or invalid amount",IF(E109&lt;0,"Missing or invalid amount","")))))))</x:f>
      </x:c>
      <x:c r="H109" s="2" t="str">
        <x:f>IF(A109="","",IF(F109&gt;1,"Duplicate",IF(G109&lt;&gt;"","Exception",IF(EXACT(D109,"completed"),"Completed","Cancelled"))))</x:f>
      </x:c>
      <x:c r="I109" s="21" t="str">
        <x:f>IF(A109="","",IF(H109="Completed",E109,0))</x:f>
      </x:c>
      <x:c r="K109" s="28" t="str">
        <x:f>IF(A109="","",SUM(IF(AND(EXACT(B109,B7),EXACT(C109,C7),EXACT(D109,D7),EXACT(E109,E7),ISNUMBER(E109)=ISNUMBER(E7)),1,0),IF(AND(EXACT(B109,B8),EXACT(C109,C8),EXACT(D109,D8),EXACT(E109,E8),ISNUMBER(E109)=ISNUMBER(E8)),1,0),IF(AND(EXACT(B109,B9),EXACT(C109,C9),EXACT(D109,D9),EXACT(E109,E9),ISNUMBER(E109)=ISNUMBER(E9)),1,0),IF(AND(EXACT(B109,B10),EXACT(C109,C10),EXACT(D109,D10),EXACT(E109,E10),ISNUMBER(E109)=ISNUMBER(E10)),1,0),IF(AND(EXACT(B109,B11),EXACT(C109,C11),EXACT(D109,D11),EXACT(E109,E11),ISNUMBER(E109)=ISNUMBER(E11)),1,0),IF(AND(EXACT(B109,B12),EXACT(C109,C12),EXACT(D109,D12),EXACT(E109,E12),ISNUMBER(E109)=ISNUMBER(E12)),1,0),IF(AND(EXACT(B109,B13),EXACT(C109,C13),EXACT(D109,D13),EXACT(E109,E13),ISNUMBER(E109)=ISNUMBER(E13)),1,0),IF(AND(EXACT(B109,B14),EXACT(C109,C14),EXACT(D109,D14),EXACT(E109,E14),ISNUMBER(E109)=ISNUMBER(E14)),1,0),IF(AND(EXACT(B109,B15),EXACT(C109,C15),EXACT(D109,D15),EXACT(E109,E15),ISNUMBER(E109)=ISNUMBER(E15)),1,0),IF(AND(EXACT(B109,B16),EXACT(C109,C16),EXACT(D109,D16),EXACT(E109,E16),ISNUMBER(E109)=ISNUMBER(E16)),1,0),IF(AND(EXACT(B109,B17),EXACT(C109,C17),EXACT(D109,D17),EXACT(E109,E17),ISNUMBER(E109)=ISNUMBER(E17)),1,0),IF(AND(EXACT(B109,B18),EXACT(C109,C18),EXACT(D109,D18),EXACT(E109,E18),ISNUMBER(E109)=ISNUMBER(E18)),1,0),IF(AND(EXACT(B109,B19),EXACT(C109,C19),EXACT(D109,D19),EXACT(E109,E19),ISNUMBER(E109)=ISNUMBER(E19)),1,0),IF(AND(EXACT(B109,B20),EXACT(C109,C20),EXACT(D109,D20),EXACT(E109,E20),ISNUMBER(E109)=ISNUMBER(E20)),1,0),IF(AND(EXACT(B109,B21),EXACT(C109,C21),EXACT(D109,D21),EXACT(E109,E21),ISNUMBER(E109)=ISNUMBER(E21)),1,0),IF(AND(EXACT(B109,B22),EXACT(C109,C22),EXACT(D109,D22),EXACT(E109,E22),ISNUMBER(E109)=ISNUMBER(E22)),1,0),IF(AND(EXACT(B109,B23),EXACT(C109,C23),EXACT(D109,D23),EXACT(E109,E23),ISNUMBER(E109)=ISNUMBER(E23)),1,0),IF(AND(EXACT(B109,B24),EXACT(C109,C24),EXACT(D109,D24),EXACT(E109,E24),ISNUMBER(E109)=ISNUMBER(E24)),1,0),IF(AND(EXACT(B109,B25),EXACT(C109,C25),EXACT(D109,D25),EXACT(E109,E25),ISNUMBER(E109)=ISNUMBER(E25)),1,0),IF(AND(EXACT(B109,B26),EXACT(C109,C26),EXACT(D109,D26),EXACT(E109,E26),ISNUMBER(E109)=ISNUMBER(E26)),1,0)))</x:f>
      </x:c>
      <x:c r="L109" s="28" t="str">
        <x:f>IF(A109="","",SUM(IF(AND(EXACT(B109,B27),EXACT(C109,C27),EXACT(D109,D27),EXACT(E109,E27),ISNUMBER(E109)=ISNUMBER(E27)),1,0),IF(AND(EXACT(B109,B28),EXACT(C109,C28),EXACT(D109,D28),EXACT(E109,E28),ISNUMBER(E109)=ISNUMBER(E28)),1,0),IF(AND(EXACT(B109,B29),EXACT(C109,C29),EXACT(D109,D29),EXACT(E109,E29),ISNUMBER(E109)=ISNUMBER(E29)),1,0),IF(AND(EXACT(B109,B30),EXACT(C109,C30),EXACT(D109,D30),EXACT(E109,E30),ISNUMBER(E109)=ISNUMBER(E30)),1,0),IF(AND(EXACT(B109,B31),EXACT(C109,C31),EXACT(D109,D31),EXACT(E109,E31),ISNUMBER(E109)=ISNUMBER(E31)),1,0),IF(AND(EXACT(B109,B32),EXACT(C109,C32),EXACT(D109,D32),EXACT(E109,E32),ISNUMBER(E109)=ISNUMBER(E32)),1,0),IF(AND(EXACT(B109,B33),EXACT(C109,C33),EXACT(D109,D33),EXACT(E109,E33),ISNUMBER(E109)=ISNUMBER(E33)),1,0),IF(AND(EXACT(B109,B34),EXACT(C109,C34),EXACT(D109,D34),EXACT(E109,E34),ISNUMBER(E109)=ISNUMBER(E34)),1,0),IF(AND(EXACT(B109,B35),EXACT(C109,C35),EXACT(D109,D35),EXACT(E109,E35),ISNUMBER(E109)=ISNUMBER(E35)),1,0),IF(AND(EXACT(B109,B36),EXACT(C109,C36),EXACT(D109,D36),EXACT(E109,E36),ISNUMBER(E109)=ISNUMBER(E36)),1,0),IF(AND(EXACT(B109,B37),EXACT(C109,C37),EXACT(D109,D37),EXACT(E109,E37),ISNUMBER(E109)=ISNUMBER(E37)),1,0),IF(AND(EXACT(B109,B38),EXACT(C109,C38),EXACT(D109,D38),EXACT(E109,E38),ISNUMBER(E109)=ISNUMBER(E38)),1,0),IF(AND(EXACT(B109,B39),EXACT(C109,C39),EXACT(D109,D39),EXACT(E109,E39),ISNUMBER(E109)=ISNUMBER(E39)),1,0),IF(AND(EXACT(B109,B40),EXACT(C109,C40),EXACT(D109,D40),EXACT(E109,E40),ISNUMBER(E109)=ISNUMBER(E40)),1,0),IF(AND(EXACT(B109,B41),EXACT(C109,C41),EXACT(D109,D41),EXACT(E109,E41),ISNUMBER(E109)=ISNUMBER(E41)),1,0),IF(AND(EXACT(B109,B42),EXACT(C109,C42),EXACT(D109,D42),EXACT(E109,E42),ISNUMBER(E109)=ISNUMBER(E42)),1,0),IF(AND(EXACT(B109,B43),EXACT(C109,C43),EXACT(D109,D43),EXACT(E109,E43),ISNUMBER(E109)=ISNUMBER(E43)),1,0),IF(AND(EXACT(B109,B44),EXACT(C109,C44),EXACT(D109,D44),EXACT(E109,E44),ISNUMBER(E109)=ISNUMBER(E44)),1,0),IF(AND(EXACT(B109,B45),EXACT(C109,C45),EXACT(D109,D45),EXACT(E109,E45),ISNUMBER(E109)=ISNUMBER(E45)),1,0),IF(AND(EXACT(B109,B46),EXACT(C109,C46),EXACT(D109,D46),EXACT(E109,E46),ISNUMBER(E109)=ISNUMBER(E46)),1,0)))</x:f>
      </x:c>
      <x:c r="M109" s="28" t="str">
        <x:f>IF(A109="","",SUM(IF(AND(EXACT(B109,B47),EXACT(C109,C47),EXACT(D109,D47),EXACT(E109,E47),ISNUMBER(E109)=ISNUMBER(E47)),1,0),IF(AND(EXACT(B109,B48),EXACT(C109,C48),EXACT(D109,D48),EXACT(E109,E48),ISNUMBER(E109)=ISNUMBER(E48)),1,0),IF(AND(EXACT(B109,B49),EXACT(C109,C49),EXACT(D109,D49),EXACT(E109,E49),ISNUMBER(E109)=ISNUMBER(E49)),1,0),IF(AND(EXACT(B109,B50),EXACT(C109,C50),EXACT(D109,D50),EXACT(E109,E50),ISNUMBER(E109)=ISNUMBER(E50)),1,0),IF(AND(EXACT(B109,B51),EXACT(C109,C51),EXACT(D109,D51),EXACT(E109,E51),ISNUMBER(E109)=ISNUMBER(E51)),1,0),IF(AND(EXACT(B109,B52),EXACT(C109,C52),EXACT(D109,D52),EXACT(E109,E52),ISNUMBER(E109)=ISNUMBER(E52)),1,0),IF(AND(EXACT(B109,B53),EXACT(C109,C53),EXACT(D109,D53),EXACT(E109,E53),ISNUMBER(E109)=ISNUMBER(E53)),1,0),IF(AND(EXACT(B109,B54),EXACT(C109,C54),EXACT(D109,D54),EXACT(E109,E54),ISNUMBER(E109)=ISNUMBER(E54)),1,0),IF(AND(EXACT(B109,B55),EXACT(C109,C55),EXACT(D109,D55),EXACT(E109,E55),ISNUMBER(E109)=ISNUMBER(E55)),1,0),IF(AND(EXACT(B109,B56),EXACT(C109,C56),EXACT(D109,D56),EXACT(E109,E56),ISNUMBER(E109)=ISNUMBER(E56)),1,0),IF(AND(EXACT(B109,B57),EXACT(C109,C57),EXACT(D109,D57),EXACT(E109,E57),ISNUMBER(E109)=ISNUMBER(E57)),1,0),IF(AND(EXACT(B109,B58),EXACT(C109,C58),EXACT(D109,D58),EXACT(E109,E58),ISNUMBER(E109)=ISNUMBER(E58)),1,0),IF(AND(EXACT(B109,B59),EXACT(C109,C59),EXACT(D109,D59),EXACT(E109,E59),ISNUMBER(E109)=ISNUMBER(E59)),1,0),IF(AND(EXACT(B109,B60),EXACT(C109,C60),EXACT(D109,D60),EXACT(E109,E60),ISNUMBER(E109)=ISNUMBER(E60)),1,0),IF(AND(EXACT(B109,B61),EXACT(C109,C61),EXACT(D109,D61),EXACT(E109,E61),ISNUMBER(E109)=ISNUMBER(E61)),1,0),IF(AND(EXACT(B109,B62),EXACT(C109,C62),EXACT(D109,D62),EXACT(E109,E62),ISNUMBER(E109)=ISNUMBER(E62)),1,0),IF(AND(EXACT(B109,B63),EXACT(C109,C63),EXACT(D109,D63),EXACT(E109,E63),ISNUMBER(E109)=ISNUMBER(E63)),1,0),IF(AND(EXACT(B109,B64),EXACT(C109,C64),EXACT(D109,D64),EXACT(E109,E64),ISNUMBER(E109)=ISNUMBER(E64)),1,0),IF(AND(EXACT(B109,B65),EXACT(C109,C65),EXACT(D109,D65),EXACT(E109,E65),ISNUMBER(E109)=ISNUMBER(E65)),1,0),IF(AND(EXACT(B109,B66),EXACT(C109,C66),EXACT(D109,D66),EXACT(E109,E66),ISNUMBER(E109)=ISNUMBER(E66)),1,0)))</x:f>
      </x:c>
      <x:c r="N109" s="28" t="str">
        <x:f>IF(A109="","",SUM(IF(AND(EXACT(B109,B67),EXACT(C109,C67),EXACT(D109,D67),EXACT(E109,E67),ISNUMBER(E109)=ISNUMBER(E67)),1,0),IF(AND(EXACT(B109,B68),EXACT(C109,C68),EXACT(D109,D68),EXACT(E109,E68),ISNUMBER(E109)=ISNUMBER(E68)),1,0),IF(AND(EXACT(B109,B69),EXACT(C109,C69),EXACT(D109,D69),EXACT(E109,E69),ISNUMBER(E109)=ISNUMBER(E69)),1,0),IF(AND(EXACT(B109,B70),EXACT(C109,C70),EXACT(D109,D70),EXACT(E109,E70),ISNUMBER(E109)=ISNUMBER(E70)),1,0),IF(AND(EXACT(B109,B71),EXACT(C109,C71),EXACT(D109,D71),EXACT(E109,E71),ISNUMBER(E109)=ISNUMBER(E71)),1,0),IF(AND(EXACT(B109,B72),EXACT(C109,C72),EXACT(D109,D72),EXACT(E109,E72),ISNUMBER(E109)=ISNUMBER(E72)),1,0),IF(AND(EXACT(B109,B73),EXACT(C109,C73),EXACT(D109,D73),EXACT(E109,E73),ISNUMBER(E109)=ISNUMBER(E73)),1,0),IF(AND(EXACT(B109,B74),EXACT(C109,C74),EXACT(D109,D74),EXACT(E109,E74),ISNUMBER(E109)=ISNUMBER(E74)),1,0),IF(AND(EXACT(B109,B75),EXACT(C109,C75),EXACT(D109,D75),EXACT(E109,E75),ISNUMBER(E109)=ISNUMBER(E75)),1,0),IF(AND(EXACT(B109,B76),EXACT(C109,C76),EXACT(D109,D76),EXACT(E109,E76),ISNUMBER(E109)=ISNUMBER(E76)),1,0),IF(AND(EXACT(B109,B77),EXACT(C109,C77),EXACT(D109,D77),EXACT(E109,E77),ISNUMBER(E109)=ISNUMBER(E77)),1,0),IF(AND(EXACT(B109,B78),EXACT(C109,C78),EXACT(D109,D78),EXACT(E109,E78),ISNUMBER(E109)=ISNUMBER(E78)),1,0),IF(AND(EXACT(B109,B79),EXACT(C109,C79),EXACT(D109,D79),EXACT(E109,E79),ISNUMBER(E109)=ISNUMBER(E79)),1,0),IF(AND(EXACT(B109,B80),EXACT(C109,C80),EXACT(D109,D80),EXACT(E109,E80),ISNUMBER(E109)=ISNUMBER(E80)),1,0),IF(AND(EXACT(B109,B81),EXACT(C109,C81),EXACT(D109,D81),EXACT(E109,E81),ISNUMBER(E109)=ISNUMBER(E81)),1,0),IF(AND(EXACT(B109,B82),EXACT(C109,C82),EXACT(D109,D82),EXACT(E109,E82),ISNUMBER(E109)=ISNUMBER(E82)),1,0),IF(AND(EXACT(B109,B83),EXACT(C109,C83),EXACT(D109,D83),EXACT(E109,E83),ISNUMBER(E109)=ISNUMBER(E83)),1,0),IF(AND(EXACT(B109,B84),EXACT(C109,C84),EXACT(D109,D84),EXACT(E109,E84),ISNUMBER(E109)=ISNUMBER(E84)),1,0),IF(AND(EXACT(B109,B85),EXACT(C109,C85),EXACT(D109,D85),EXACT(E109,E85),ISNUMBER(E109)=ISNUMBER(E85)),1,0),IF(AND(EXACT(B109,B86),EXACT(C109,C86),EXACT(D109,D86),EXACT(E109,E86),ISNUMBER(E109)=ISNUMBER(E86)),1,0)))</x:f>
      </x:c>
      <x:c r="O109" s="28" t="str">
        <x:f>IF(A109="","",SUM(IF(AND(EXACT(B109,B87),EXACT(C109,C87),EXACT(D109,D87),EXACT(E109,E87),ISNUMBER(E109)=ISNUMBER(E87)),1,0),IF(AND(EXACT(B109,B88),EXACT(C109,C88),EXACT(D109,D88),EXACT(E109,E88),ISNUMBER(E109)=ISNUMBER(E88)),1,0),IF(AND(EXACT(B109,B89),EXACT(C109,C89),EXACT(D109,D89),EXACT(E109,E89),ISNUMBER(E109)=ISNUMBER(E89)),1,0),IF(AND(EXACT(B109,B90),EXACT(C109,C90),EXACT(D109,D90),EXACT(E109,E90),ISNUMBER(E109)=ISNUMBER(E90)),1,0),IF(AND(EXACT(B109,B91),EXACT(C109,C91),EXACT(D109,D91),EXACT(E109,E91),ISNUMBER(E109)=ISNUMBER(E91)),1,0),IF(AND(EXACT(B109,B92),EXACT(C109,C92),EXACT(D109,D92),EXACT(E109,E92),ISNUMBER(E109)=ISNUMBER(E92)),1,0),IF(AND(EXACT(B109,B93),EXACT(C109,C93),EXACT(D109,D93),EXACT(E109,E93),ISNUMBER(E109)=ISNUMBER(E93)),1,0),IF(AND(EXACT(B109,B94),EXACT(C109,C94),EXACT(D109,D94),EXACT(E109,E94),ISNUMBER(E109)=ISNUMBER(E94)),1,0),IF(AND(EXACT(B109,B95),EXACT(C109,C95),EXACT(D109,D95),EXACT(E109,E95),ISNUMBER(E109)=ISNUMBER(E95)),1,0),IF(AND(EXACT(B109,B96),EXACT(C109,C96),EXACT(D109,D96),EXACT(E109,E96),ISNUMBER(E109)=ISNUMBER(E96)),1,0),IF(AND(EXACT(B109,B97),EXACT(C109,C97),EXACT(D109,D97),EXACT(E109,E97),ISNUMBER(E109)=ISNUMBER(E97)),1,0),IF(AND(EXACT(B109,B98),EXACT(C109,C98),EXACT(D109,D98),EXACT(E109,E98),ISNUMBER(E109)=ISNUMBER(E98)),1,0),IF(AND(EXACT(B109,B99),EXACT(C109,C99),EXACT(D109,D99),EXACT(E109,E99),ISNUMBER(E109)=ISNUMBER(E99)),1,0),IF(AND(EXACT(B109,B100),EXACT(C109,C100),EXACT(D109,D100),EXACT(E109,E100),ISNUMBER(E109)=ISNUMBER(E100)),1,0),IF(AND(EXACT(B109,B101),EXACT(C109,C101),EXACT(D109,D101),EXACT(E109,E101),ISNUMBER(E109)=ISNUMBER(E101)),1,0),IF(AND(EXACT(B109,B102),EXACT(C109,C102),EXACT(D109,D102),EXACT(E109,E102),ISNUMBER(E109)=ISNUMBER(E102)),1,0),IF(AND(EXACT(B109,B103),EXACT(C109,C103),EXACT(D109,D103),EXACT(E109,E103),ISNUMBER(E109)=ISNUMBER(E103)),1,0),IF(AND(EXACT(B109,B104),EXACT(C109,C104),EXACT(D109,D104),EXACT(E109,E104),ISNUMBER(E109)=ISNUMBER(E104)),1,0),IF(AND(EXACT(B109,B105),EXACT(C109,C105),EXACT(D109,D105),EXACT(E109,E105),ISNUMBER(E109)=ISNUMBER(E105)),1,0),IF(AND(EXACT(B109,B106),EXACT(C109,C106),EXACT(D109,D106),EXACT(E109,E106),ISNUMBER(E109)=ISNUMBER(E106)),1,0)))</x:f>
      </x:c>
      <x:c r="P109" s="28" t="str">
        <x:f>IF(A109="","",SUM(IF(AND(EXACT(B109,B107),EXACT(C109,C107),EXACT(D109,D107),EXACT(E109,E107),ISNUMBER(E109)=ISNUMBER(E107)),1,0),IF(AND(EXACT(B109,B108),EXACT(C109,C108),EXACT(D109,D108),EXACT(E109,E108),ISNUMBER(E109)=ISNUMBER(E108)),1,0),IF(AND(EXACT(B109,B109),EXACT(C109,C109),EXACT(D109,D109),EXACT(E109,E109),ISNUMBER(E109)=ISNUMBER(E109)),1,0)))</x:f>
      </x:c>
      <x:c r="Q109" s="28" t="str">
        <x:f>IF(A109="","",0)</x:f>
      </x:c>
      <x:c r="R109" s="28" t="str">
        <x:f>IF(A109="","",0)</x:f>
      </x:c>
      <x:c r="S109" s="28" t="str">
        <x:f>IF(A109="","",0)</x:f>
      </x:c>
      <x:c r="T109" s="28" t="str">
        <x:f>IF(A109="","",0)</x:f>
      </x:c>
    </x:row>
    <x:row r="110" ht="22" customHeight="1">
      <x:c r="A110" s="2" t="str">
        <x:f>IF(COUNTA('Input'!A110:D110)=0,"",ROW()-6)</x:f>
      </x:c>
      <x:c r="B110" s="2" t="str">
        <x:f>IF(ISBLANK('Input'!A110),"",'Input'!A110)</x:f>
      </x:c>
      <x:c r="C110" s="2" t="str">
        <x:f>IF(ISBLANK('Input'!B110),"",'Input'!B110)</x:f>
      </x:c>
      <x:c r="D110" s="2" t="str">
        <x:f>IF(ISBLANK('Input'!C110),"",'Input'!C110)</x:f>
      </x:c>
      <x:c r="E110" s="21" t="str">
        <x:f>IF(ISBLANK('Input'!D110),"",'Input'!D110)</x:f>
      </x:c>
      <x:c r="F110" s="2" t="str">
        <x:f>IF(A110="","",SUM(K110:T110))</x:f>
      </x:c>
      <x:c r="G110" s="2" t="str">
        <x:f>IF(A110="","",IF(F110&gt;1,"Exact duplicate",IF(B110="","Missing job ID",IF(C110="","Missing customer",IF(NOT(OR(EXACT(D110,"completed"),EXACT(D110,"cancelled"))),"Missing or invalid status",IF(NOT(ISNUMBER(E110)),"Missing or invalid amount",IF(E110&lt;0,"Missing or invalid amount","")))))))</x:f>
      </x:c>
      <x:c r="H110" s="2" t="str">
        <x:f>IF(A110="","",IF(F110&gt;1,"Duplicate",IF(G110&lt;&gt;"","Exception",IF(EXACT(D110,"completed"),"Completed","Cancelled"))))</x:f>
      </x:c>
      <x:c r="I110" s="21" t="str">
        <x:f>IF(A110="","",IF(H110="Completed",E110,0))</x:f>
      </x:c>
      <x:c r="K110" s="28" t="str">
        <x:f>IF(A110="","",SUM(IF(AND(EXACT(B110,B7),EXACT(C110,C7),EXACT(D110,D7),EXACT(E110,E7),ISNUMBER(E110)=ISNUMBER(E7)),1,0),IF(AND(EXACT(B110,B8),EXACT(C110,C8),EXACT(D110,D8),EXACT(E110,E8),ISNUMBER(E110)=ISNUMBER(E8)),1,0),IF(AND(EXACT(B110,B9),EXACT(C110,C9),EXACT(D110,D9),EXACT(E110,E9),ISNUMBER(E110)=ISNUMBER(E9)),1,0),IF(AND(EXACT(B110,B10),EXACT(C110,C10),EXACT(D110,D10),EXACT(E110,E10),ISNUMBER(E110)=ISNUMBER(E10)),1,0),IF(AND(EXACT(B110,B11),EXACT(C110,C11),EXACT(D110,D11),EXACT(E110,E11),ISNUMBER(E110)=ISNUMBER(E11)),1,0),IF(AND(EXACT(B110,B12),EXACT(C110,C12),EXACT(D110,D12),EXACT(E110,E12),ISNUMBER(E110)=ISNUMBER(E12)),1,0),IF(AND(EXACT(B110,B13),EXACT(C110,C13),EXACT(D110,D13),EXACT(E110,E13),ISNUMBER(E110)=ISNUMBER(E13)),1,0),IF(AND(EXACT(B110,B14),EXACT(C110,C14),EXACT(D110,D14),EXACT(E110,E14),ISNUMBER(E110)=ISNUMBER(E14)),1,0),IF(AND(EXACT(B110,B15),EXACT(C110,C15),EXACT(D110,D15),EXACT(E110,E15),ISNUMBER(E110)=ISNUMBER(E15)),1,0),IF(AND(EXACT(B110,B16),EXACT(C110,C16),EXACT(D110,D16),EXACT(E110,E16),ISNUMBER(E110)=ISNUMBER(E16)),1,0),IF(AND(EXACT(B110,B17),EXACT(C110,C17),EXACT(D110,D17),EXACT(E110,E17),ISNUMBER(E110)=ISNUMBER(E17)),1,0),IF(AND(EXACT(B110,B18),EXACT(C110,C18),EXACT(D110,D18),EXACT(E110,E18),ISNUMBER(E110)=ISNUMBER(E18)),1,0),IF(AND(EXACT(B110,B19),EXACT(C110,C19),EXACT(D110,D19),EXACT(E110,E19),ISNUMBER(E110)=ISNUMBER(E19)),1,0),IF(AND(EXACT(B110,B20),EXACT(C110,C20),EXACT(D110,D20),EXACT(E110,E20),ISNUMBER(E110)=ISNUMBER(E20)),1,0),IF(AND(EXACT(B110,B21),EXACT(C110,C21),EXACT(D110,D21),EXACT(E110,E21),ISNUMBER(E110)=ISNUMBER(E21)),1,0),IF(AND(EXACT(B110,B22),EXACT(C110,C22),EXACT(D110,D22),EXACT(E110,E22),ISNUMBER(E110)=ISNUMBER(E22)),1,0),IF(AND(EXACT(B110,B23),EXACT(C110,C23),EXACT(D110,D23),EXACT(E110,E23),ISNUMBER(E110)=ISNUMBER(E23)),1,0),IF(AND(EXACT(B110,B24),EXACT(C110,C24),EXACT(D110,D24),EXACT(E110,E24),ISNUMBER(E110)=ISNUMBER(E24)),1,0),IF(AND(EXACT(B110,B25),EXACT(C110,C25),EXACT(D110,D25),EXACT(E110,E25),ISNUMBER(E110)=ISNUMBER(E25)),1,0),IF(AND(EXACT(B110,B26),EXACT(C110,C26),EXACT(D110,D26),EXACT(E110,E26),ISNUMBER(E110)=ISNUMBER(E26)),1,0)))</x:f>
      </x:c>
      <x:c r="L110" s="28" t="str">
        <x:f>IF(A110="","",SUM(IF(AND(EXACT(B110,B27),EXACT(C110,C27),EXACT(D110,D27),EXACT(E110,E27),ISNUMBER(E110)=ISNUMBER(E27)),1,0),IF(AND(EXACT(B110,B28),EXACT(C110,C28),EXACT(D110,D28),EXACT(E110,E28),ISNUMBER(E110)=ISNUMBER(E28)),1,0),IF(AND(EXACT(B110,B29),EXACT(C110,C29),EXACT(D110,D29),EXACT(E110,E29),ISNUMBER(E110)=ISNUMBER(E29)),1,0),IF(AND(EXACT(B110,B30),EXACT(C110,C30),EXACT(D110,D30),EXACT(E110,E30),ISNUMBER(E110)=ISNUMBER(E30)),1,0),IF(AND(EXACT(B110,B31),EXACT(C110,C31),EXACT(D110,D31),EXACT(E110,E31),ISNUMBER(E110)=ISNUMBER(E31)),1,0),IF(AND(EXACT(B110,B32),EXACT(C110,C32),EXACT(D110,D32),EXACT(E110,E32),ISNUMBER(E110)=ISNUMBER(E32)),1,0),IF(AND(EXACT(B110,B33),EXACT(C110,C33),EXACT(D110,D33),EXACT(E110,E33),ISNUMBER(E110)=ISNUMBER(E33)),1,0),IF(AND(EXACT(B110,B34),EXACT(C110,C34),EXACT(D110,D34),EXACT(E110,E34),ISNUMBER(E110)=ISNUMBER(E34)),1,0),IF(AND(EXACT(B110,B35),EXACT(C110,C35),EXACT(D110,D35),EXACT(E110,E35),ISNUMBER(E110)=ISNUMBER(E35)),1,0),IF(AND(EXACT(B110,B36),EXACT(C110,C36),EXACT(D110,D36),EXACT(E110,E36),ISNUMBER(E110)=ISNUMBER(E36)),1,0),IF(AND(EXACT(B110,B37),EXACT(C110,C37),EXACT(D110,D37),EXACT(E110,E37),ISNUMBER(E110)=ISNUMBER(E37)),1,0),IF(AND(EXACT(B110,B38),EXACT(C110,C38),EXACT(D110,D38),EXACT(E110,E38),ISNUMBER(E110)=ISNUMBER(E38)),1,0),IF(AND(EXACT(B110,B39),EXACT(C110,C39),EXACT(D110,D39),EXACT(E110,E39),ISNUMBER(E110)=ISNUMBER(E39)),1,0),IF(AND(EXACT(B110,B40),EXACT(C110,C40),EXACT(D110,D40),EXACT(E110,E40),ISNUMBER(E110)=ISNUMBER(E40)),1,0),IF(AND(EXACT(B110,B41),EXACT(C110,C41),EXACT(D110,D41),EXACT(E110,E41),ISNUMBER(E110)=ISNUMBER(E41)),1,0),IF(AND(EXACT(B110,B42),EXACT(C110,C42),EXACT(D110,D42),EXACT(E110,E42),ISNUMBER(E110)=ISNUMBER(E42)),1,0),IF(AND(EXACT(B110,B43),EXACT(C110,C43),EXACT(D110,D43),EXACT(E110,E43),ISNUMBER(E110)=ISNUMBER(E43)),1,0),IF(AND(EXACT(B110,B44),EXACT(C110,C44),EXACT(D110,D44),EXACT(E110,E44),ISNUMBER(E110)=ISNUMBER(E44)),1,0),IF(AND(EXACT(B110,B45),EXACT(C110,C45),EXACT(D110,D45),EXACT(E110,E45),ISNUMBER(E110)=ISNUMBER(E45)),1,0),IF(AND(EXACT(B110,B46),EXACT(C110,C46),EXACT(D110,D46),EXACT(E110,E46),ISNUMBER(E110)=ISNUMBER(E46)),1,0)))</x:f>
      </x:c>
      <x:c r="M110" s="28" t="str">
        <x:f>IF(A110="","",SUM(IF(AND(EXACT(B110,B47),EXACT(C110,C47),EXACT(D110,D47),EXACT(E110,E47),ISNUMBER(E110)=ISNUMBER(E47)),1,0),IF(AND(EXACT(B110,B48),EXACT(C110,C48),EXACT(D110,D48),EXACT(E110,E48),ISNUMBER(E110)=ISNUMBER(E48)),1,0),IF(AND(EXACT(B110,B49),EXACT(C110,C49),EXACT(D110,D49),EXACT(E110,E49),ISNUMBER(E110)=ISNUMBER(E49)),1,0),IF(AND(EXACT(B110,B50),EXACT(C110,C50),EXACT(D110,D50),EXACT(E110,E50),ISNUMBER(E110)=ISNUMBER(E50)),1,0),IF(AND(EXACT(B110,B51),EXACT(C110,C51),EXACT(D110,D51),EXACT(E110,E51),ISNUMBER(E110)=ISNUMBER(E51)),1,0),IF(AND(EXACT(B110,B52),EXACT(C110,C52),EXACT(D110,D52),EXACT(E110,E52),ISNUMBER(E110)=ISNUMBER(E52)),1,0),IF(AND(EXACT(B110,B53),EXACT(C110,C53),EXACT(D110,D53),EXACT(E110,E53),ISNUMBER(E110)=ISNUMBER(E53)),1,0),IF(AND(EXACT(B110,B54),EXACT(C110,C54),EXACT(D110,D54),EXACT(E110,E54),ISNUMBER(E110)=ISNUMBER(E54)),1,0),IF(AND(EXACT(B110,B55),EXACT(C110,C55),EXACT(D110,D55),EXACT(E110,E55),ISNUMBER(E110)=ISNUMBER(E55)),1,0),IF(AND(EXACT(B110,B56),EXACT(C110,C56),EXACT(D110,D56),EXACT(E110,E56),ISNUMBER(E110)=ISNUMBER(E56)),1,0),IF(AND(EXACT(B110,B57),EXACT(C110,C57),EXACT(D110,D57),EXACT(E110,E57),ISNUMBER(E110)=ISNUMBER(E57)),1,0),IF(AND(EXACT(B110,B58),EXACT(C110,C58),EXACT(D110,D58),EXACT(E110,E58),ISNUMBER(E110)=ISNUMBER(E58)),1,0),IF(AND(EXACT(B110,B59),EXACT(C110,C59),EXACT(D110,D59),EXACT(E110,E59),ISNUMBER(E110)=ISNUMBER(E59)),1,0),IF(AND(EXACT(B110,B60),EXACT(C110,C60),EXACT(D110,D60),EXACT(E110,E60),ISNUMBER(E110)=ISNUMBER(E60)),1,0),IF(AND(EXACT(B110,B61),EXACT(C110,C61),EXACT(D110,D61),EXACT(E110,E61),ISNUMBER(E110)=ISNUMBER(E61)),1,0),IF(AND(EXACT(B110,B62),EXACT(C110,C62),EXACT(D110,D62),EXACT(E110,E62),ISNUMBER(E110)=ISNUMBER(E62)),1,0),IF(AND(EXACT(B110,B63),EXACT(C110,C63),EXACT(D110,D63),EXACT(E110,E63),ISNUMBER(E110)=ISNUMBER(E63)),1,0),IF(AND(EXACT(B110,B64),EXACT(C110,C64),EXACT(D110,D64),EXACT(E110,E64),ISNUMBER(E110)=ISNUMBER(E64)),1,0),IF(AND(EXACT(B110,B65),EXACT(C110,C65),EXACT(D110,D65),EXACT(E110,E65),ISNUMBER(E110)=ISNUMBER(E65)),1,0),IF(AND(EXACT(B110,B66),EXACT(C110,C66),EXACT(D110,D66),EXACT(E110,E66),ISNUMBER(E110)=ISNUMBER(E66)),1,0)))</x:f>
      </x:c>
      <x:c r="N110" s="28" t="str">
        <x:f>IF(A110="","",SUM(IF(AND(EXACT(B110,B67),EXACT(C110,C67),EXACT(D110,D67),EXACT(E110,E67),ISNUMBER(E110)=ISNUMBER(E67)),1,0),IF(AND(EXACT(B110,B68),EXACT(C110,C68),EXACT(D110,D68),EXACT(E110,E68),ISNUMBER(E110)=ISNUMBER(E68)),1,0),IF(AND(EXACT(B110,B69),EXACT(C110,C69),EXACT(D110,D69),EXACT(E110,E69),ISNUMBER(E110)=ISNUMBER(E69)),1,0),IF(AND(EXACT(B110,B70),EXACT(C110,C70),EXACT(D110,D70),EXACT(E110,E70),ISNUMBER(E110)=ISNUMBER(E70)),1,0),IF(AND(EXACT(B110,B71),EXACT(C110,C71),EXACT(D110,D71),EXACT(E110,E71),ISNUMBER(E110)=ISNUMBER(E71)),1,0),IF(AND(EXACT(B110,B72),EXACT(C110,C72),EXACT(D110,D72),EXACT(E110,E72),ISNUMBER(E110)=ISNUMBER(E72)),1,0),IF(AND(EXACT(B110,B73),EXACT(C110,C73),EXACT(D110,D73),EXACT(E110,E73),ISNUMBER(E110)=ISNUMBER(E73)),1,0),IF(AND(EXACT(B110,B74),EXACT(C110,C74),EXACT(D110,D74),EXACT(E110,E74),ISNUMBER(E110)=ISNUMBER(E74)),1,0),IF(AND(EXACT(B110,B75),EXACT(C110,C75),EXACT(D110,D75),EXACT(E110,E75),ISNUMBER(E110)=ISNUMBER(E75)),1,0),IF(AND(EXACT(B110,B76),EXACT(C110,C76),EXACT(D110,D76),EXACT(E110,E76),ISNUMBER(E110)=ISNUMBER(E76)),1,0),IF(AND(EXACT(B110,B77),EXACT(C110,C77),EXACT(D110,D77),EXACT(E110,E77),ISNUMBER(E110)=ISNUMBER(E77)),1,0),IF(AND(EXACT(B110,B78),EXACT(C110,C78),EXACT(D110,D78),EXACT(E110,E78),ISNUMBER(E110)=ISNUMBER(E78)),1,0),IF(AND(EXACT(B110,B79),EXACT(C110,C79),EXACT(D110,D79),EXACT(E110,E79),ISNUMBER(E110)=ISNUMBER(E79)),1,0),IF(AND(EXACT(B110,B80),EXACT(C110,C80),EXACT(D110,D80),EXACT(E110,E80),ISNUMBER(E110)=ISNUMBER(E80)),1,0),IF(AND(EXACT(B110,B81),EXACT(C110,C81),EXACT(D110,D81),EXACT(E110,E81),ISNUMBER(E110)=ISNUMBER(E81)),1,0),IF(AND(EXACT(B110,B82),EXACT(C110,C82),EXACT(D110,D82),EXACT(E110,E82),ISNUMBER(E110)=ISNUMBER(E82)),1,0),IF(AND(EXACT(B110,B83),EXACT(C110,C83),EXACT(D110,D83),EXACT(E110,E83),ISNUMBER(E110)=ISNUMBER(E83)),1,0),IF(AND(EXACT(B110,B84),EXACT(C110,C84),EXACT(D110,D84),EXACT(E110,E84),ISNUMBER(E110)=ISNUMBER(E84)),1,0),IF(AND(EXACT(B110,B85),EXACT(C110,C85),EXACT(D110,D85),EXACT(E110,E85),ISNUMBER(E110)=ISNUMBER(E85)),1,0),IF(AND(EXACT(B110,B86),EXACT(C110,C86),EXACT(D110,D86),EXACT(E110,E86),ISNUMBER(E110)=ISNUMBER(E86)),1,0)))</x:f>
      </x:c>
      <x:c r="O110" s="28" t="str">
        <x:f>IF(A110="","",SUM(IF(AND(EXACT(B110,B87),EXACT(C110,C87),EXACT(D110,D87),EXACT(E110,E87),ISNUMBER(E110)=ISNUMBER(E87)),1,0),IF(AND(EXACT(B110,B88),EXACT(C110,C88),EXACT(D110,D88),EXACT(E110,E88),ISNUMBER(E110)=ISNUMBER(E88)),1,0),IF(AND(EXACT(B110,B89),EXACT(C110,C89),EXACT(D110,D89),EXACT(E110,E89),ISNUMBER(E110)=ISNUMBER(E89)),1,0),IF(AND(EXACT(B110,B90),EXACT(C110,C90),EXACT(D110,D90),EXACT(E110,E90),ISNUMBER(E110)=ISNUMBER(E90)),1,0),IF(AND(EXACT(B110,B91),EXACT(C110,C91),EXACT(D110,D91),EXACT(E110,E91),ISNUMBER(E110)=ISNUMBER(E91)),1,0),IF(AND(EXACT(B110,B92),EXACT(C110,C92),EXACT(D110,D92),EXACT(E110,E92),ISNUMBER(E110)=ISNUMBER(E92)),1,0),IF(AND(EXACT(B110,B93),EXACT(C110,C93),EXACT(D110,D93),EXACT(E110,E93),ISNUMBER(E110)=ISNUMBER(E93)),1,0),IF(AND(EXACT(B110,B94),EXACT(C110,C94),EXACT(D110,D94),EXACT(E110,E94),ISNUMBER(E110)=ISNUMBER(E94)),1,0),IF(AND(EXACT(B110,B95),EXACT(C110,C95),EXACT(D110,D95),EXACT(E110,E95),ISNUMBER(E110)=ISNUMBER(E95)),1,0),IF(AND(EXACT(B110,B96),EXACT(C110,C96),EXACT(D110,D96),EXACT(E110,E96),ISNUMBER(E110)=ISNUMBER(E96)),1,0),IF(AND(EXACT(B110,B97),EXACT(C110,C97),EXACT(D110,D97),EXACT(E110,E97),ISNUMBER(E110)=ISNUMBER(E97)),1,0),IF(AND(EXACT(B110,B98),EXACT(C110,C98),EXACT(D110,D98),EXACT(E110,E98),ISNUMBER(E110)=ISNUMBER(E98)),1,0),IF(AND(EXACT(B110,B99),EXACT(C110,C99),EXACT(D110,D99),EXACT(E110,E99),ISNUMBER(E110)=ISNUMBER(E99)),1,0),IF(AND(EXACT(B110,B100),EXACT(C110,C100),EXACT(D110,D100),EXACT(E110,E100),ISNUMBER(E110)=ISNUMBER(E100)),1,0),IF(AND(EXACT(B110,B101),EXACT(C110,C101),EXACT(D110,D101),EXACT(E110,E101),ISNUMBER(E110)=ISNUMBER(E101)),1,0),IF(AND(EXACT(B110,B102),EXACT(C110,C102),EXACT(D110,D102),EXACT(E110,E102),ISNUMBER(E110)=ISNUMBER(E102)),1,0),IF(AND(EXACT(B110,B103),EXACT(C110,C103),EXACT(D110,D103),EXACT(E110,E103),ISNUMBER(E110)=ISNUMBER(E103)),1,0),IF(AND(EXACT(B110,B104),EXACT(C110,C104),EXACT(D110,D104),EXACT(E110,E104),ISNUMBER(E110)=ISNUMBER(E104)),1,0),IF(AND(EXACT(B110,B105),EXACT(C110,C105),EXACT(D110,D105),EXACT(E110,E105),ISNUMBER(E110)=ISNUMBER(E105)),1,0),IF(AND(EXACT(B110,B106),EXACT(C110,C106),EXACT(D110,D106),EXACT(E110,E106),ISNUMBER(E110)=ISNUMBER(E106)),1,0)))</x:f>
      </x:c>
      <x:c r="P110" s="28" t="str">
        <x:f>IF(A110="","",SUM(IF(AND(EXACT(B110,B107),EXACT(C110,C107),EXACT(D110,D107),EXACT(E110,E107),ISNUMBER(E110)=ISNUMBER(E107)),1,0),IF(AND(EXACT(B110,B108),EXACT(C110,C108),EXACT(D110,D108),EXACT(E110,E108),ISNUMBER(E110)=ISNUMBER(E108)),1,0),IF(AND(EXACT(B110,B109),EXACT(C110,C109),EXACT(D110,D109),EXACT(E110,E109),ISNUMBER(E110)=ISNUMBER(E109)),1,0),IF(AND(EXACT(B110,B110),EXACT(C110,C110),EXACT(D110,D110),EXACT(E110,E110),ISNUMBER(E110)=ISNUMBER(E110)),1,0)))</x:f>
      </x:c>
      <x:c r="Q110" s="28" t="str">
        <x:f>IF(A110="","",0)</x:f>
      </x:c>
      <x:c r="R110" s="28" t="str">
        <x:f>IF(A110="","",0)</x:f>
      </x:c>
      <x:c r="S110" s="28" t="str">
        <x:f>IF(A110="","",0)</x:f>
      </x:c>
      <x:c r="T110" s="28" t="str">
        <x:f>IF(A110="","",0)</x:f>
      </x:c>
    </x:row>
    <x:row r="111" ht="22" customHeight="1">
      <x:c r="A111" s="2" t="str">
        <x:f>IF(COUNTA('Input'!A111:D111)=0,"",ROW()-6)</x:f>
      </x:c>
      <x:c r="B111" s="2" t="str">
        <x:f>IF(ISBLANK('Input'!A111),"",'Input'!A111)</x:f>
      </x:c>
      <x:c r="C111" s="2" t="str">
        <x:f>IF(ISBLANK('Input'!B111),"",'Input'!B111)</x:f>
      </x:c>
      <x:c r="D111" s="2" t="str">
        <x:f>IF(ISBLANK('Input'!C111),"",'Input'!C111)</x:f>
      </x:c>
      <x:c r="E111" s="21" t="str">
        <x:f>IF(ISBLANK('Input'!D111),"",'Input'!D111)</x:f>
      </x:c>
      <x:c r="F111" s="2" t="str">
        <x:f>IF(A111="","",SUM(K111:T111))</x:f>
      </x:c>
      <x:c r="G111" s="2" t="str">
        <x:f>IF(A111="","",IF(F111&gt;1,"Exact duplicate",IF(B111="","Missing job ID",IF(C111="","Missing customer",IF(NOT(OR(EXACT(D111,"completed"),EXACT(D111,"cancelled"))),"Missing or invalid status",IF(NOT(ISNUMBER(E111)),"Missing or invalid amount",IF(E111&lt;0,"Missing or invalid amount","")))))))</x:f>
      </x:c>
      <x:c r="H111" s="2" t="str">
        <x:f>IF(A111="","",IF(F111&gt;1,"Duplicate",IF(G111&lt;&gt;"","Exception",IF(EXACT(D111,"completed"),"Completed","Cancelled"))))</x:f>
      </x:c>
      <x:c r="I111" s="21" t="str">
        <x:f>IF(A111="","",IF(H111="Completed",E111,0))</x:f>
      </x:c>
      <x:c r="K111" s="28" t="str">
        <x:f>IF(A111="","",SUM(IF(AND(EXACT(B111,B7),EXACT(C111,C7),EXACT(D111,D7),EXACT(E111,E7),ISNUMBER(E111)=ISNUMBER(E7)),1,0),IF(AND(EXACT(B111,B8),EXACT(C111,C8),EXACT(D111,D8),EXACT(E111,E8),ISNUMBER(E111)=ISNUMBER(E8)),1,0),IF(AND(EXACT(B111,B9),EXACT(C111,C9),EXACT(D111,D9),EXACT(E111,E9),ISNUMBER(E111)=ISNUMBER(E9)),1,0),IF(AND(EXACT(B111,B10),EXACT(C111,C10),EXACT(D111,D10),EXACT(E111,E10),ISNUMBER(E111)=ISNUMBER(E10)),1,0),IF(AND(EXACT(B111,B11),EXACT(C111,C11),EXACT(D111,D11),EXACT(E111,E11),ISNUMBER(E111)=ISNUMBER(E11)),1,0),IF(AND(EXACT(B111,B12),EXACT(C111,C12),EXACT(D111,D12),EXACT(E111,E12),ISNUMBER(E111)=ISNUMBER(E12)),1,0),IF(AND(EXACT(B111,B13),EXACT(C111,C13),EXACT(D111,D13),EXACT(E111,E13),ISNUMBER(E111)=ISNUMBER(E13)),1,0),IF(AND(EXACT(B111,B14),EXACT(C111,C14),EXACT(D111,D14),EXACT(E111,E14),ISNUMBER(E111)=ISNUMBER(E14)),1,0),IF(AND(EXACT(B111,B15),EXACT(C111,C15),EXACT(D111,D15),EXACT(E111,E15),ISNUMBER(E111)=ISNUMBER(E15)),1,0),IF(AND(EXACT(B111,B16),EXACT(C111,C16),EXACT(D111,D16),EXACT(E111,E16),ISNUMBER(E111)=ISNUMBER(E16)),1,0),IF(AND(EXACT(B111,B17),EXACT(C111,C17),EXACT(D111,D17),EXACT(E111,E17),ISNUMBER(E111)=ISNUMBER(E17)),1,0),IF(AND(EXACT(B111,B18),EXACT(C111,C18),EXACT(D111,D18),EXACT(E111,E18),ISNUMBER(E111)=ISNUMBER(E18)),1,0),IF(AND(EXACT(B111,B19),EXACT(C111,C19),EXACT(D111,D19),EXACT(E111,E19),ISNUMBER(E111)=ISNUMBER(E19)),1,0),IF(AND(EXACT(B111,B20),EXACT(C111,C20),EXACT(D111,D20),EXACT(E111,E20),ISNUMBER(E111)=ISNUMBER(E20)),1,0),IF(AND(EXACT(B111,B21),EXACT(C111,C21),EXACT(D111,D21),EXACT(E111,E21),ISNUMBER(E111)=ISNUMBER(E21)),1,0),IF(AND(EXACT(B111,B22),EXACT(C111,C22),EXACT(D111,D22),EXACT(E111,E22),ISNUMBER(E111)=ISNUMBER(E22)),1,0),IF(AND(EXACT(B111,B23),EXACT(C111,C23),EXACT(D111,D23),EXACT(E111,E23),ISNUMBER(E111)=ISNUMBER(E23)),1,0),IF(AND(EXACT(B111,B24),EXACT(C111,C24),EXACT(D111,D24),EXACT(E111,E24),ISNUMBER(E111)=ISNUMBER(E24)),1,0),IF(AND(EXACT(B111,B25),EXACT(C111,C25),EXACT(D111,D25),EXACT(E111,E25),ISNUMBER(E111)=ISNUMBER(E25)),1,0),IF(AND(EXACT(B111,B26),EXACT(C111,C26),EXACT(D111,D26),EXACT(E111,E26),ISNUMBER(E111)=ISNUMBER(E26)),1,0)))</x:f>
      </x:c>
      <x:c r="L111" s="28" t="str">
        <x:f>IF(A111="","",SUM(IF(AND(EXACT(B111,B27),EXACT(C111,C27),EXACT(D111,D27),EXACT(E111,E27),ISNUMBER(E111)=ISNUMBER(E27)),1,0),IF(AND(EXACT(B111,B28),EXACT(C111,C28),EXACT(D111,D28),EXACT(E111,E28),ISNUMBER(E111)=ISNUMBER(E28)),1,0),IF(AND(EXACT(B111,B29),EXACT(C111,C29),EXACT(D111,D29),EXACT(E111,E29),ISNUMBER(E111)=ISNUMBER(E29)),1,0),IF(AND(EXACT(B111,B30),EXACT(C111,C30),EXACT(D111,D30),EXACT(E111,E30),ISNUMBER(E111)=ISNUMBER(E30)),1,0),IF(AND(EXACT(B111,B31),EXACT(C111,C31),EXACT(D111,D31),EXACT(E111,E31),ISNUMBER(E111)=ISNUMBER(E31)),1,0),IF(AND(EXACT(B111,B32),EXACT(C111,C32),EXACT(D111,D32),EXACT(E111,E32),ISNUMBER(E111)=ISNUMBER(E32)),1,0),IF(AND(EXACT(B111,B33),EXACT(C111,C33),EXACT(D111,D33),EXACT(E111,E33),ISNUMBER(E111)=ISNUMBER(E33)),1,0),IF(AND(EXACT(B111,B34),EXACT(C111,C34),EXACT(D111,D34),EXACT(E111,E34),ISNUMBER(E111)=ISNUMBER(E34)),1,0),IF(AND(EXACT(B111,B35),EXACT(C111,C35),EXACT(D111,D35),EXACT(E111,E35),ISNUMBER(E111)=ISNUMBER(E35)),1,0),IF(AND(EXACT(B111,B36),EXACT(C111,C36),EXACT(D111,D36),EXACT(E111,E36),ISNUMBER(E111)=ISNUMBER(E36)),1,0),IF(AND(EXACT(B111,B37),EXACT(C111,C37),EXACT(D111,D37),EXACT(E111,E37),ISNUMBER(E111)=ISNUMBER(E37)),1,0),IF(AND(EXACT(B111,B38),EXACT(C111,C38),EXACT(D111,D38),EXACT(E111,E38),ISNUMBER(E111)=ISNUMBER(E38)),1,0),IF(AND(EXACT(B111,B39),EXACT(C111,C39),EXACT(D111,D39),EXACT(E111,E39),ISNUMBER(E111)=ISNUMBER(E39)),1,0),IF(AND(EXACT(B111,B40),EXACT(C111,C40),EXACT(D111,D40),EXACT(E111,E40),ISNUMBER(E111)=ISNUMBER(E40)),1,0),IF(AND(EXACT(B111,B41),EXACT(C111,C41),EXACT(D111,D41),EXACT(E111,E41),ISNUMBER(E111)=ISNUMBER(E41)),1,0),IF(AND(EXACT(B111,B42),EXACT(C111,C42),EXACT(D111,D42),EXACT(E111,E42),ISNUMBER(E111)=ISNUMBER(E42)),1,0),IF(AND(EXACT(B111,B43),EXACT(C111,C43),EXACT(D111,D43),EXACT(E111,E43),ISNUMBER(E111)=ISNUMBER(E43)),1,0),IF(AND(EXACT(B111,B44),EXACT(C111,C44),EXACT(D111,D44),EXACT(E111,E44),ISNUMBER(E111)=ISNUMBER(E44)),1,0),IF(AND(EXACT(B111,B45),EXACT(C111,C45),EXACT(D111,D45),EXACT(E111,E45),ISNUMBER(E111)=ISNUMBER(E45)),1,0),IF(AND(EXACT(B111,B46),EXACT(C111,C46),EXACT(D111,D46),EXACT(E111,E46),ISNUMBER(E111)=ISNUMBER(E46)),1,0)))</x:f>
      </x:c>
      <x:c r="M111" s="28" t="str">
        <x:f>IF(A111="","",SUM(IF(AND(EXACT(B111,B47),EXACT(C111,C47),EXACT(D111,D47),EXACT(E111,E47),ISNUMBER(E111)=ISNUMBER(E47)),1,0),IF(AND(EXACT(B111,B48),EXACT(C111,C48),EXACT(D111,D48),EXACT(E111,E48),ISNUMBER(E111)=ISNUMBER(E48)),1,0),IF(AND(EXACT(B111,B49),EXACT(C111,C49),EXACT(D111,D49),EXACT(E111,E49),ISNUMBER(E111)=ISNUMBER(E49)),1,0),IF(AND(EXACT(B111,B50),EXACT(C111,C50),EXACT(D111,D50),EXACT(E111,E50),ISNUMBER(E111)=ISNUMBER(E50)),1,0),IF(AND(EXACT(B111,B51),EXACT(C111,C51),EXACT(D111,D51),EXACT(E111,E51),ISNUMBER(E111)=ISNUMBER(E51)),1,0),IF(AND(EXACT(B111,B52),EXACT(C111,C52),EXACT(D111,D52),EXACT(E111,E52),ISNUMBER(E111)=ISNUMBER(E52)),1,0),IF(AND(EXACT(B111,B53),EXACT(C111,C53),EXACT(D111,D53),EXACT(E111,E53),ISNUMBER(E111)=ISNUMBER(E53)),1,0),IF(AND(EXACT(B111,B54),EXACT(C111,C54),EXACT(D111,D54),EXACT(E111,E54),ISNUMBER(E111)=ISNUMBER(E54)),1,0),IF(AND(EXACT(B111,B55),EXACT(C111,C55),EXACT(D111,D55),EXACT(E111,E55),ISNUMBER(E111)=ISNUMBER(E55)),1,0),IF(AND(EXACT(B111,B56),EXACT(C111,C56),EXACT(D111,D56),EXACT(E111,E56),ISNUMBER(E111)=ISNUMBER(E56)),1,0),IF(AND(EXACT(B111,B57),EXACT(C111,C57),EXACT(D111,D57),EXACT(E111,E57),ISNUMBER(E111)=ISNUMBER(E57)),1,0),IF(AND(EXACT(B111,B58),EXACT(C111,C58),EXACT(D111,D58),EXACT(E111,E58),ISNUMBER(E111)=ISNUMBER(E58)),1,0),IF(AND(EXACT(B111,B59),EXACT(C111,C59),EXACT(D111,D59),EXACT(E111,E59),ISNUMBER(E111)=ISNUMBER(E59)),1,0),IF(AND(EXACT(B111,B60),EXACT(C111,C60),EXACT(D111,D60),EXACT(E111,E60),ISNUMBER(E111)=ISNUMBER(E60)),1,0),IF(AND(EXACT(B111,B61),EXACT(C111,C61),EXACT(D111,D61),EXACT(E111,E61),ISNUMBER(E111)=ISNUMBER(E61)),1,0),IF(AND(EXACT(B111,B62),EXACT(C111,C62),EXACT(D111,D62),EXACT(E111,E62),ISNUMBER(E111)=ISNUMBER(E62)),1,0),IF(AND(EXACT(B111,B63),EXACT(C111,C63),EXACT(D111,D63),EXACT(E111,E63),ISNUMBER(E111)=ISNUMBER(E63)),1,0),IF(AND(EXACT(B111,B64),EXACT(C111,C64),EXACT(D111,D64),EXACT(E111,E64),ISNUMBER(E111)=ISNUMBER(E64)),1,0),IF(AND(EXACT(B111,B65),EXACT(C111,C65),EXACT(D111,D65),EXACT(E111,E65),ISNUMBER(E111)=ISNUMBER(E65)),1,0),IF(AND(EXACT(B111,B66),EXACT(C111,C66),EXACT(D111,D66),EXACT(E111,E66),ISNUMBER(E111)=ISNUMBER(E66)),1,0)))</x:f>
      </x:c>
      <x:c r="N111" s="28" t="str">
        <x:f>IF(A111="","",SUM(IF(AND(EXACT(B111,B67),EXACT(C111,C67),EXACT(D111,D67),EXACT(E111,E67),ISNUMBER(E111)=ISNUMBER(E67)),1,0),IF(AND(EXACT(B111,B68),EXACT(C111,C68),EXACT(D111,D68),EXACT(E111,E68),ISNUMBER(E111)=ISNUMBER(E68)),1,0),IF(AND(EXACT(B111,B69),EXACT(C111,C69),EXACT(D111,D69),EXACT(E111,E69),ISNUMBER(E111)=ISNUMBER(E69)),1,0),IF(AND(EXACT(B111,B70),EXACT(C111,C70),EXACT(D111,D70),EXACT(E111,E70),ISNUMBER(E111)=ISNUMBER(E70)),1,0),IF(AND(EXACT(B111,B71),EXACT(C111,C71),EXACT(D111,D71),EXACT(E111,E71),ISNUMBER(E111)=ISNUMBER(E71)),1,0),IF(AND(EXACT(B111,B72),EXACT(C111,C72),EXACT(D111,D72),EXACT(E111,E72),ISNUMBER(E111)=ISNUMBER(E72)),1,0),IF(AND(EXACT(B111,B73),EXACT(C111,C73),EXACT(D111,D73),EXACT(E111,E73),ISNUMBER(E111)=ISNUMBER(E73)),1,0),IF(AND(EXACT(B111,B74),EXACT(C111,C74),EXACT(D111,D74),EXACT(E111,E74),ISNUMBER(E111)=ISNUMBER(E74)),1,0),IF(AND(EXACT(B111,B75),EXACT(C111,C75),EXACT(D111,D75),EXACT(E111,E75),ISNUMBER(E111)=ISNUMBER(E75)),1,0),IF(AND(EXACT(B111,B76),EXACT(C111,C76),EXACT(D111,D76),EXACT(E111,E76),ISNUMBER(E111)=ISNUMBER(E76)),1,0),IF(AND(EXACT(B111,B77),EXACT(C111,C77),EXACT(D111,D77),EXACT(E111,E77),ISNUMBER(E111)=ISNUMBER(E77)),1,0),IF(AND(EXACT(B111,B78),EXACT(C111,C78),EXACT(D111,D78),EXACT(E111,E78),ISNUMBER(E111)=ISNUMBER(E78)),1,0),IF(AND(EXACT(B111,B79),EXACT(C111,C79),EXACT(D111,D79),EXACT(E111,E79),ISNUMBER(E111)=ISNUMBER(E79)),1,0),IF(AND(EXACT(B111,B80),EXACT(C111,C80),EXACT(D111,D80),EXACT(E111,E80),ISNUMBER(E111)=ISNUMBER(E80)),1,0),IF(AND(EXACT(B111,B81),EXACT(C111,C81),EXACT(D111,D81),EXACT(E111,E81),ISNUMBER(E111)=ISNUMBER(E81)),1,0),IF(AND(EXACT(B111,B82),EXACT(C111,C82),EXACT(D111,D82),EXACT(E111,E82),ISNUMBER(E111)=ISNUMBER(E82)),1,0),IF(AND(EXACT(B111,B83),EXACT(C111,C83),EXACT(D111,D83),EXACT(E111,E83),ISNUMBER(E111)=ISNUMBER(E83)),1,0),IF(AND(EXACT(B111,B84),EXACT(C111,C84),EXACT(D111,D84),EXACT(E111,E84),ISNUMBER(E111)=ISNUMBER(E84)),1,0),IF(AND(EXACT(B111,B85),EXACT(C111,C85),EXACT(D111,D85),EXACT(E111,E85),ISNUMBER(E111)=ISNUMBER(E85)),1,0),IF(AND(EXACT(B111,B86),EXACT(C111,C86),EXACT(D111,D86),EXACT(E111,E86),ISNUMBER(E111)=ISNUMBER(E86)),1,0)))</x:f>
      </x:c>
      <x:c r="O111" s="28" t="str">
        <x:f>IF(A111="","",SUM(IF(AND(EXACT(B111,B87),EXACT(C111,C87),EXACT(D111,D87),EXACT(E111,E87),ISNUMBER(E111)=ISNUMBER(E87)),1,0),IF(AND(EXACT(B111,B88),EXACT(C111,C88),EXACT(D111,D88),EXACT(E111,E88),ISNUMBER(E111)=ISNUMBER(E88)),1,0),IF(AND(EXACT(B111,B89),EXACT(C111,C89),EXACT(D111,D89),EXACT(E111,E89),ISNUMBER(E111)=ISNUMBER(E89)),1,0),IF(AND(EXACT(B111,B90),EXACT(C111,C90),EXACT(D111,D90),EXACT(E111,E90),ISNUMBER(E111)=ISNUMBER(E90)),1,0),IF(AND(EXACT(B111,B91),EXACT(C111,C91),EXACT(D111,D91),EXACT(E111,E91),ISNUMBER(E111)=ISNUMBER(E91)),1,0),IF(AND(EXACT(B111,B92),EXACT(C111,C92),EXACT(D111,D92),EXACT(E111,E92),ISNUMBER(E111)=ISNUMBER(E92)),1,0),IF(AND(EXACT(B111,B93),EXACT(C111,C93),EXACT(D111,D93),EXACT(E111,E93),ISNUMBER(E111)=ISNUMBER(E93)),1,0),IF(AND(EXACT(B111,B94),EXACT(C111,C94),EXACT(D111,D94),EXACT(E111,E94),ISNUMBER(E111)=ISNUMBER(E94)),1,0),IF(AND(EXACT(B111,B95),EXACT(C111,C95),EXACT(D111,D95),EXACT(E111,E95),ISNUMBER(E111)=ISNUMBER(E95)),1,0),IF(AND(EXACT(B111,B96),EXACT(C111,C96),EXACT(D111,D96),EXACT(E111,E96),ISNUMBER(E111)=ISNUMBER(E96)),1,0),IF(AND(EXACT(B111,B97),EXACT(C111,C97),EXACT(D111,D97),EXACT(E111,E97),ISNUMBER(E111)=ISNUMBER(E97)),1,0),IF(AND(EXACT(B111,B98),EXACT(C111,C98),EXACT(D111,D98),EXACT(E111,E98),ISNUMBER(E111)=ISNUMBER(E98)),1,0),IF(AND(EXACT(B111,B99),EXACT(C111,C99),EXACT(D111,D99),EXACT(E111,E99),ISNUMBER(E111)=ISNUMBER(E99)),1,0),IF(AND(EXACT(B111,B100),EXACT(C111,C100),EXACT(D111,D100),EXACT(E111,E100),ISNUMBER(E111)=ISNUMBER(E100)),1,0),IF(AND(EXACT(B111,B101),EXACT(C111,C101),EXACT(D111,D101),EXACT(E111,E101),ISNUMBER(E111)=ISNUMBER(E101)),1,0),IF(AND(EXACT(B111,B102),EXACT(C111,C102),EXACT(D111,D102),EXACT(E111,E102),ISNUMBER(E111)=ISNUMBER(E102)),1,0),IF(AND(EXACT(B111,B103),EXACT(C111,C103),EXACT(D111,D103),EXACT(E111,E103),ISNUMBER(E111)=ISNUMBER(E103)),1,0),IF(AND(EXACT(B111,B104),EXACT(C111,C104),EXACT(D111,D104),EXACT(E111,E104),ISNUMBER(E111)=ISNUMBER(E104)),1,0),IF(AND(EXACT(B111,B105),EXACT(C111,C105),EXACT(D111,D105),EXACT(E111,E105),ISNUMBER(E111)=ISNUMBER(E105)),1,0),IF(AND(EXACT(B111,B106),EXACT(C111,C106),EXACT(D111,D106),EXACT(E111,E106),ISNUMBER(E111)=ISNUMBER(E106)),1,0)))</x:f>
      </x:c>
      <x:c r="P111" s="28" t="str">
        <x:f>IF(A111="","",SUM(IF(AND(EXACT(B111,B107),EXACT(C111,C107),EXACT(D111,D107),EXACT(E111,E107),ISNUMBER(E111)=ISNUMBER(E107)),1,0),IF(AND(EXACT(B111,B108),EXACT(C111,C108),EXACT(D111,D108),EXACT(E111,E108),ISNUMBER(E111)=ISNUMBER(E108)),1,0),IF(AND(EXACT(B111,B109),EXACT(C111,C109),EXACT(D111,D109),EXACT(E111,E109),ISNUMBER(E111)=ISNUMBER(E109)),1,0),IF(AND(EXACT(B111,B110),EXACT(C111,C110),EXACT(D111,D110),EXACT(E111,E110),ISNUMBER(E111)=ISNUMBER(E110)),1,0),IF(AND(EXACT(B111,B111),EXACT(C111,C111),EXACT(D111,D111),EXACT(E111,E111),ISNUMBER(E111)=ISNUMBER(E111)),1,0)))</x:f>
      </x:c>
      <x:c r="Q111" s="28" t="str">
        <x:f>IF(A111="","",0)</x:f>
      </x:c>
      <x:c r="R111" s="28" t="str">
        <x:f>IF(A111="","",0)</x:f>
      </x:c>
      <x:c r="S111" s="28" t="str">
        <x:f>IF(A111="","",0)</x:f>
      </x:c>
      <x:c r="T111" s="28" t="str">
        <x:f>IF(A111="","",0)</x:f>
      </x:c>
    </x:row>
    <x:row r="112" ht="22" customHeight="1">
      <x:c r="A112" s="2" t="str">
        <x:f>IF(COUNTA('Input'!A112:D112)=0,"",ROW()-6)</x:f>
      </x:c>
      <x:c r="B112" s="2" t="str">
        <x:f>IF(ISBLANK('Input'!A112),"",'Input'!A112)</x:f>
      </x:c>
      <x:c r="C112" s="2" t="str">
        <x:f>IF(ISBLANK('Input'!B112),"",'Input'!B112)</x:f>
      </x:c>
      <x:c r="D112" s="2" t="str">
        <x:f>IF(ISBLANK('Input'!C112),"",'Input'!C112)</x:f>
      </x:c>
      <x:c r="E112" s="21" t="str">
        <x:f>IF(ISBLANK('Input'!D112),"",'Input'!D112)</x:f>
      </x:c>
      <x:c r="F112" s="2" t="str">
        <x:f>IF(A112="","",SUM(K112:T112))</x:f>
      </x:c>
      <x:c r="G112" s="2" t="str">
        <x:f>IF(A112="","",IF(F112&gt;1,"Exact duplicate",IF(B112="","Missing job ID",IF(C112="","Missing customer",IF(NOT(OR(EXACT(D112,"completed"),EXACT(D112,"cancelled"))),"Missing or invalid status",IF(NOT(ISNUMBER(E112)),"Missing or invalid amount",IF(E112&lt;0,"Missing or invalid amount","")))))))</x:f>
      </x:c>
      <x:c r="H112" s="2" t="str">
        <x:f>IF(A112="","",IF(F112&gt;1,"Duplicate",IF(G112&lt;&gt;"","Exception",IF(EXACT(D112,"completed"),"Completed","Cancelled"))))</x:f>
      </x:c>
      <x:c r="I112" s="21" t="str">
        <x:f>IF(A112="","",IF(H112="Completed",E112,0))</x:f>
      </x:c>
      <x:c r="K112" s="28" t="str">
        <x:f>IF(A112="","",SUM(IF(AND(EXACT(B112,B7),EXACT(C112,C7),EXACT(D112,D7),EXACT(E112,E7),ISNUMBER(E112)=ISNUMBER(E7)),1,0),IF(AND(EXACT(B112,B8),EXACT(C112,C8),EXACT(D112,D8),EXACT(E112,E8),ISNUMBER(E112)=ISNUMBER(E8)),1,0),IF(AND(EXACT(B112,B9),EXACT(C112,C9),EXACT(D112,D9),EXACT(E112,E9),ISNUMBER(E112)=ISNUMBER(E9)),1,0),IF(AND(EXACT(B112,B10),EXACT(C112,C10),EXACT(D112,D10),EXACT(E112,E10),ISNUMBER(E112)=ISNUMBER(E10)),1,0),IF(AND(EXACT(B112,B11),EXACT(C112,C11),EXACT(D112,D11),EXACT(E112,E11),ISNUMBER(E112)=ISNUMBER(E11)),1,0),IF(AND(EXACT(B112,B12),EXACT(C112,C12),EXACT(D112,D12),EXACT(E112,E12),ISNUMBER(E112)=ISNUMBER(E12)),1,0),IF(AND(EXACT(B112,B13),EXACT(C112,C13),EXACT(D112,D13),EXACT(E112,E13),ISNUMBER(E112)=ISNUMBER(E13)),1,0),IF(AND(EXACT(B112,B14),EXACT(C112,C14),EXACT(D112,D14),EXACT(E112,E14),ISNUMBER(E112)=ISNUMBER(E14)),1,0),IF(AND(EXACT(B112,B15),EXACT(C112,C15),EXACT(D112,D15),EXACT(E112,E15),ISNUMBER(E112)=ISNUMBER(E15)),1,0),IF(AND(EXACT(B112,B16),EXACT(C112,C16),EXACT(D112,D16),EXACT(E112,E16),ISNUMBER(E112)=ISNUMBER(E16)),1,0),IF(AND(EXACT(B112,B17),EXACT(C112,C17),EXACT(D112,D17),EXACT(E112,E17),ISNUMBER(E112)=ISNUMBER(E17)),1,0),IF(AND(EXACT(B112,B18),EXACT(C112,C18),EXACT(D112,D18),EXACT(E112,E18),ISNUMBER(E112)=ISNUMBER(E18)),1,0),IF(AND(EXACT(B112,B19),EXACT(C112,C19),EXACT(D112,D19),EXACT(E112,E19),ISNUMBER(E112)=ISNUMBER(E19)),1,0),IF(AND(EXACT(B112,B20),EXACT(C112,C20),EXACT(D112,D20),EXACT(E112,E20),ISNUMBER(E112)=ISNUMBER(E20)),1,0),IF(AND(EXACT(B112,B21),EXACT(C112,C21),EXACT(D112,D21),EXACT(E112,E21),ISNUMBER(E112)=ISNUMBER(E21)),1,0),IF(AND(EXACT(B112,B22),EXACT(C112,C22),EXACT(D112,D22),EXACT(E112,E22),ISNUMBER(E112)=ISNUMBER(E22)),1,0),IF(AND(EXACT(B112,B23),EXACT(C112,C23),EXACT(D112,D23),EXACT(E112,E23),ISNUMBER(E112)=ISNUMBER(E23)),1,0),IF(AND(EXACT(B112,B24),EXACT(C112,C24),EXACT(D112,D24),EXACT(E112,E24),ISNUMBER(E112)=ISNUMBER(E24)),1,0),IF(AND(EXACT(B112,B25),EXACT(C112,C25),EXACT(D112,D25),EXACT(E112,E25),ISNUMBER(E112)=ISNUMBER(E25)),1,0),IF(AND(EXACT(B112,B26),EXACT(C112,C26),EXACT(D112,D26),EXACT(E112,E26),ISNUMBER(E112)=ISNUMBER(E26)),1,0)))</x:f>
      </x:c>
      <x:c r="L112" s="28" t="str">
        <x:f>IF(A112="","",SUM(IF(AND(EXACT(B112,B27),EXACT(C112,C27),EXACT(D112,D27),EXACT(E112,E27),ISNUMBER(E112)=ISNUMBER(E27)),1,0),IF(AND(EXACT(B112,B28),EXACT(C112,C28),EXACT(D112,D28),EXACT(E112,E28),ISNUMBER(E112)=ISNUMBER(E28)),1,0),IF(AND(EXACT(B112,B29),EXACT(C112,C29),EXACT(D112,D29),EXACT(E112,E29),ISNUMBER(E112)=ISNUMBER(E29)),1,0),IF(AND(EXACT(B112,B30),EXACT(C112,C30),EXACT(D112,D30),EXACT(E112,E30),ISNUMBER(E112)=ISNUMBER(E30)),1,0),IF(AND(EXACT(B112,B31),EXACT(C112,C31),EXACT(D112,D31),EXACT(E112,E31),ISNUMBER(E112)=ISNUMBER(E31)),1,0),IF(AND(EXACT(B112,B32),EXACT(C112,C32),EXACT(D112,D32),EXACT(E112,E32),ISNUMBER(E112)=ISNUMBER(E32)),1,0),IF(AND(EXACT(B112,B33),EXACT(C112,C33),EXACT(D112,D33),EXACT(E112,E33),ISNUMBER(E112)=ISNUMBER(E33)),1,0),IF(AND(EXACT(B112,B34),EXACT(C112,C34),EXACT(D112,D34),EXACT(E112,E34),ISNUMBER(E112)=ISNUMBER(E34)),1,0),IF(AND(EXACT(B112,B35),EXACT(C112,C35),EXACT(D112,D35),EXACT(E112,E35),ISNUMBER(E112)=ISNUMBER(E35)),1,0),IF(AND(EXACT(B112,B36),EXACT(C112,C36),EXACT(D112,D36),EXACT(E112,E36),ISNUMBER(E112)=ISNUMBER(E36)),1,0),IF(AND(EXACT(B112,B37),EXACT(C112,C37),EXACT(D112,D37),EXACT(E112,E37),ISNUMBER(E112)=ISNUMBER(E37)),1,0),IF(AND(EXACT(B112,B38),EXACT(C112,C38),EXACT(D112,D38),EXACT(E112,E38),ISNUMBER(E112)=ISNUMBER(E38)),1,0),IF(AND(EXACT(B112,B39),EXACT(C112,C39),EXACT(D112,D39),EXACT(E112,E39),ISNUMBER(E112)=ISNUMBER(E39)),1,0),IF(AND(EXACT(B112,B40),EXACT(C112,C40),EXACT(D112,D40),EXACT(E112,E40),ISNUMBER(E112)=ISNUMBER(E40)),1,0),IF(AND(EXACT(B112,B41),EXACT(C112,C41),EXACT(D112,D41),EXACT(E112,E41),ISNUMBER(E112)=ISNUMBER(E41)),1,0),IF(AND(EXACT(B112,B42),EXACT(C112,C42),EXACT(D112,D42),EXACT(E112,E42),ISNUMBER(E112)=ISNUMBER(E42)),1,0),IF(AND(EXACT(B112,B43),EXACT(C112,C43),EXACT(D112,D43),EXACT(E112,E43),ISNUMBER(E112)=ISNUMBER(E43)),1,0),IF(AND(EXACT(B112,B44),EXACT(C112,C44),EXACT(D112,D44),EXACT(E112,E44),ISNUMBER(E112)=ISNUMBER(E44)),1,0),IF(AND(EXACT(B112,B45),EXACT(C112,C45),EXACT(D112,D45),EXACT(E112,E45),ISNUMBER(E112)=ISNUMBER(E45)),1,0),IF(AND(EXACT(B112,B46),EXACT(C112,C46),EXACT(D112,D46),EXACT(E112,E46),ISNUMBER(E112)=ISNUMBER(E46)),1,0)))</x:f>
      </x:c>
      <x:c r="M112" s="28" t="str">
        <x:f>IF(A112="","",SUM(IF(AND(EXACT(B112,B47),EXACT(C112,C47),EXACT(D112,D47),EXACT(E112,E47),ISNUMBER(E112)=ISNUMBER(E47)),1,0),IF(AND(EXACT(B112,B48),EXACT(C112,C48),EXACT(D112,D48),EXACT(E112,E48),ISNUMBER(E112)=ISNUMBER(E48)),1,0),IF(AND(EXACT(B112,B49),EXACT(C112,C49),EXACT(D112,D49),EXACT(E112,E49),ISNUMBER(E112)=ISNUMBER(E49)),1,0),IF(AND(EXACT(B112,B50),EXACT(C112,C50),EXACT(D112,D50),EXACT(E112,E50),ISNUMBER(E112)=ISNUMBER(E50)),1,0),IF(AND(EXACT(B112,B51),EXACT(C112,C51),EXACT(D112,D51),EXACT(E112,E51),ISNUMBER(E112)=ISNUMBER(E51)),1,0),IF(AND(EXACT(B112,B52),EXACT(C112,C52),EXACT(D112,D52),EXACT(E112,E52),ISNUMBER(E112)=ISNUMBER(E52)),1,0),IF(AND(EXACT(B112,B53),EXACT(C112,C53),EXACT(D112,D53),EXACT(E112,E53),ISNUMBER(E112)=ISNUMBER(E53)),1,0),IF(AND(EXACT(B112,B54),EXACT(C112,C54),EXACT(D112,D54),EXACT(E112,E54),ISNUMBER(E112)=ISNUMBER(E54)),1,0),IF(AND(EXACT(B112,B55),EXACT(C112,C55),EXACT(D112,D55),EXACT(E112,E55),ISNUMBER(E112)=ISNUMBER(E55)),1,0),IF(AND(EXACT(B112,B56),EXACT(C112,C56),EXACT(D112,D56),EXACT(E112,E56),ISNUMBER(E112)=ISNUMBER(E56)),1,0),IF(AND(EXACT(B112,B57),EXACT(C112,C57),EXACT(D112,D57),EXACT(E112,E57),ISNUMBER(E112)=ISNUMBER(E57)),1,0),IF(AND(EXACT(B112,B58),EXACT(C112,C58),EXACT(D112,D58),EXACT(E112,E58),ISNUMBER(E112)=ISNUMBER(E58)),1,0),IF(AND(EXACT(B112,B59),EXACT(C112,C59),EXACT(D112,D59),EXACT(E112,E59),ISNUMBER(E112)=ISNUMBER(E59)),1,0),IF(AND(EXACT(B112,B60),EXACT(C112,C60),EXACT(D112,D60),EXACT(E112,E60),ISNUMBER(E112)=ISNUMBER(E60)),1,0),IF(AND(EXACT(B112,B61),EXACT(C112,C61),EXACT(D112,D61),EXACT(E112,E61),ISNUMBER(E112)=ISNUMBER(E61)),1,0),IF(AND(EXACT(B112,B62),EXACT(C112,C62),EXACT(D112,D62),EXACT(E112,E62),ISNUMBER(E112)=ISNUMBER(E62)),1,0),IF(AND(EXACT(B112,B63),EXACT(C112,C63),EXACT(D112,D63),EXACT(E112,E63),ISNUMBER(E112)=ISNUMBER(E63)),1,0),IF(AND(EXACT(B112,B64),EXACT(C112,C64),EXACT(D112,D64),EXACT(E112,E64),ISNUMBER(E112)=ISNUMBER(E64)),1,0),IF(AND(EXACT(B112,B65),EXACT(C112,C65),EXACT(D112,D65),EXACT(E112,E65),ISNUMBER(E112)=ISNUMBER(E65)),1,0),IF(AND(EXACT(B112,B66),EXACT(C112,C66),EXACT(D112,D66),EXACT(E112,E66),ISNUMBER(E112)=ISNUMBER(E66)),1,0)))</x:f>
      </x:c>
      <x:c r="N112" s="28" t="str">
        <x:f>IF(A112="","",SUM(IF(AND(EXACT(B112,B67),EXACT(C112,C67),EXACT(D112,D67),EXACT(E112,E67),ISNUMBER(E112)=ISNUMBER(E67)),1,0),IF(AND(EXACT(B112,B68),EXACT(C112,C68),EXACT(D112,D68),EXACT(E112,E68),ISNUMBER(E112)=ISNUMBER(E68)),1,0),IF(AND(EXACT(B112,B69),EXACT(C112,C69),EXACT(D112,D69),EXACT(E112,E69),ISNUMBER(E112)=ISNUMBER(E69)),1,0),IF(AND(EXACT(B112,B70),EXACT(C112,C70),EXACT(D112,D70),EXACT(E112,E70),ISNUMBER(E112)=ISNUMBER(E70)),1,0),IF(AND(EXACT(B112,B71),EXACT(C112,C71),EXACT(D112,D71),EXACT(E112,E71),ISNUMBER(E112)=ISNUMBER(E71)),1,0),IF(AND(EXACT(B112,B72),EXACT(C112,C72),EXACT(D112,D72),EXACT(E112,E72),ISNUMBER(E112)=ISNUMBER(E72)),1,0),IF(AND(EXACT(B112,B73),EXACT(C112,C73),EXACT(D112,D73),EXACT(E112,E73),ISNUMBER(E112)=ISNUMBER(E73)),1,0),IF(AND(EXACT(B112,B74),EXACT(C112,C74),EXACT(D112,D74),EXACT(E112,E74),ISNUMBER(E112)=ISNUMBER(E74)),1,0),IF(AND(EXACT(B112,B75),EXACT(C112,C75),EXACT(D112,D75),EXACT(E112,E75),ISNUMBER(E112)=ISNUMBER(E75)),1,0),IF(AND(EXACT(B112,B76),EXACT(C112,C76),EXACT(D112,D76),EXACT(E112,E76),ISNUMBER(E112)=ISNUMBER(E76)),1,0),IF(AND(EXACT(B112,B77),EXACT(C112,C77),EXACT(D112,D77),EXACT(E112,E77),ISNUMBER(E112)=ISNUMBER(E77)),1,0),IF(AND(EXACT(B112,B78),EXACT(C112,C78),EXACT(D112,D78),EXACT(E112,E78),ISNUMBER(E112)=ISNUMBER(E78)),1,0),IF(AND(EXACT(B112,B79),EXACT(C112,C79),EXACT(D112,D79),EXACT(E112,E79),ISNUMBER(E112)=ISNUMBER(E79)),1,0),IF(AND(EXACT(B112,B80),EXACT(C112,C80),EXACT(D112,D80),EXACT(E112,E80),ISNUMBER(E112)=ISNUMBER(E80)),1,0),IF(AND(EXACT(B112,B81),EXACT(C112,C81),EXACT(D112,D81),EXACT(E112,E81),ISNUMBER(E112)=ISNUMBER(E81)),1,0),IF(AND(EXACT(B112,B82),EXACT(C112,C82),EXACT(D112,D82),EXACT(E112,E82),ISNUMBER(E112)=ISNUMBER(E82)),1,0),IF(AND(EXACT(B112,B83),EXACT(C112,C83),EXACT(D112,D83),EXACT(E112,E83),ISNUMBER(E112)=ISNUMBER(E83)),1,0),IF(AND(EXACT(B112,B84),EXACT(C112,C84),EXACT(D112,D84),EXACT(E112,E84),ISNUMBER(E112)=ISNUMBER(E84)),1,0),IF(AND(EXACT(B112,B85),EXACT(C112,C85),EXACT(D112,D85),EXACT(E112,E85),ISNUMBER(E112)=ISNUMBER(E85)),1,0),IF(AND(EXACT(B112,B86),EXACT(C112,C86),EXACT(D112,D86),EXACT(E112,E86),ISNUMBER(E112)=ISNUMBER(E86)),1,0)))</x:f>
      </x:c>
      <x:c r="O112" s="28" t="str">
        <x:f>IF(A112="","",SUM(IF(AND(EXACT(B112,B87),EXACT(C112,C87),EXACT(D112,D87),EXACT(E112,E87),ISNUMBER(E112)=ISNUMBER(E87)),1,0),IF(AND(EXACT(B112,B88),EXACT(C112,C88),EXACT(D112,D88),EXACT(E112,E88),ISNUMBER(E112)=ISNUMBER(E88)),1,0),IF(AND(EXACT(B112,B89),EXACT(C112,C89),EXACT(D112,D89),EXACT(E112,E89),ISNUMBER(E112)=ISNUMBER(E89)),1,0),IF(AND(EXACT(B112,B90),EXACT(C112,C90),EXACT(D112,D90),EXACT(E112,E90),ISNUMBER(E112)=ISNUMBER(E90)),1,0),IF(AND(EXACT(B112,B91),EXACT(C112,C91),EXACT(D112,D91),EXACT(E112,E91),ISNUMBER(E112)=ISNUMBER(E91)),1,0),IF(AND(EXACT(B112,B92),EXACT(C112,C92),EXACT(D112,D92),EXACT(E112,E92),ISNUMBER(E112)=ISNUMBER(E92)),1,0),IF(AND(EXACT(B112,B93),EXACT(C112,C93),EXACT(D112,D93),EXACT(E112,E93),ISNUMBER(E112)=ISNUMBER(E93)),1,0),IF(AND(EXACT(B112,B94),EXACT(C112,C94),EXACT(D112,D94),EXACT(E112,E94),ISNUMBER(E112)=ISNUMBER(E94)),1,0),IF(AND(EXACT(B112,B95),EXACT(C112,C95),EXACT(D112,D95),EXACT(E112,E95),ISNUMBER(E112)=ISNUMBER(E95)),1,0),IF(AND(EXACT(B112,B96),EXACT(C112,C96),EXACT(D112,D96),EXACT(E112,E96),ISNUMBER(E112)=ISNUMBER(E96)),1,0),IF(AND(EXACT(B112,B97),EXACT(C112,C97),EXACT(D112,D97),EXACT(E112,E97),ISNUMBER(E112)=ISNUMBER(E97)),1,0),IF(AND(EXACT(B112,B98),EXACT(C112,C98),EXACT(D112,D98),EXACT(E112,E98),ISNUMBER(E112)=ISNUMBER(E98)),1,0),IF(AND(EXACT(B112,B99),EXACT(C112,C99),EXACT(D112,D99),EXACT(E112,E99),ISNUMBER(E112)=ISNUMBER(E99)),1,0),IF(AND(EXACT(B112,B100),EXACT(C112,C100),EXACT(D112,D100),EXACT(E112,E100),ISNUMBER(E112)=ISNUMBER(E100)),1,0),IF(AND(EXACT(B112,B101),EXACT(C112,C101),EXACT(D112,D101),EXACT(E112,E101),ISNUMBER(E112)=ISNUMBER(E101)),1,0),IF(AND(EXACT(B112,B102),EXACT(C112,C102),EXACT(D112,D102),EXACT(E112,E102),ISNUMBER(E112)=ISNUMBER(E102)),1,0),IF(AND(EXACT(B112,B103),EXACT(C112,C103),EXACT(D112,D103),EXACT(E112,E103),ISNUMBER(E112)=ISNUMBER(E103)),1,0),IF(AND(EXACT(B112,B104),EXACT(C112,C104),EXACT(D112,D104),EXACT(E112,E104),ISNUMBER(E112)=ISNUMBER(E104)),1,0),IF(AND(EXACT(B112,B105),EXACT(C112,C105),EXACT(D112,D105),EXACT(E112,E105),ISNUMBER(E112)=ISNUMBER(E105)),1,0),IF(AND(EXACT(B112,B106),EXACT(C112,C106),EXACT(D112,D106),EXACT(E112,E106),ISNUMBER(E112)=ISNUMBER(E106)),1,0)))</x:f>
      </x:c>
      <x:c r="P112" s="28" t="str">
        <x:f>IF(A112="","",SUM(IF(AND(EXACT(B112,B107),EXACT(C112,C107),EXACT(D112,D107),EXACT(E112,E107),ISNUMBER(E112)=ISNUMBER(E107)),1,0),IF(AND(EXACT(B112,B108),EXACT(C112,C108),EXACT(D112,D108),EXACT(E112,E108),ISNUMBER(E112)=ISNUMBER(E108)),1,0),IF(AND(EXACT(B112,B109),EXACT(C112,C109),EXACT(D112,D109),EXACT(E112,E109),ISNUMBER(E112)=ISNUMBER(E109)),1,0),IF(AND(EXACT(B112,B110),EXACT(C112,C110),EXACT(D112,D110),EXACT(E112,E110),ISNUMBER(E112)=ISNUMBER(E110)),1,0),IF(AND(EXACT(B112,B111),EXACT(C112,C111),EXACT(D112,D111),EXACT(E112,E111),ISNUMBER(E112)=ISNUMBER(E111)),1,0),IF(AND(EXACT(B112,B112),EXACT(C112,C112),EXACT(D112,D112),EXACT(E112,E112),ISNUMBER(E112)=ISNUMBER(E112)),1,0)))</x:f>
      </x:c>
      <x:c r="Q112" s="28" t="str">
        <x:f>IF(A112="","",0)</x:f>
      </x:c>
      <x:c r="R112" s="28" t="str">
        <x:f>IF(A112="","",0)</x:f>
      </x:c>
      <x:c r="S112" s="28" t="str">
        <x:f>IF(A112="","",0)</x:f>
      </x:c>
      <x:c r="T112" s="28" t="str">
        <x:f>IF(A112="","",0)</x:f>
      </x:c>
    </x:row>
    <x:row r="113" ht="22" customHeight="1">
      <x:c r="A113" s="2" t="str">
        <x:f>IF(COUNTA('Input'!A113:D113)=0,"",ROW()-6)</x:f>
      </x:c>
      <x:c r="B113" s="2" t="str">
        <x:f>IF(ISBLANK('Input'!A113),"",'Input'!A113)</x:f>
      </x:c>
      <x:c r="C113" s="2" t="str">
        <x:f>IF(ISBLANK('Input'!B113),"",'Input'!B113)</x:f>
      </x:c>
      <x:c r="D113" s="2" t="str">
        <x:f>IF(ISBLANK('Input'!C113),"",'Input'!C113)</x:f>
      </x:c>
      <x:c r="E113" s="21" t="str">
        <x:f>IF(ISBLANK('Input'!D113),"",'Input'!D113)</x:f>
      </x:c>
      <x:c r="F113" s="2" t="str">
        <x:f>IF(A113="","",SUM(K113:T113))</x:f>
      </x:c>
      <x:c r="G113" s="2" t="str">
        <x:f>IF(A113="","",IF(F113&gt;1,"Exact duplicate",IF(B113="","Missing job ID",IF(C113="","Missing customer",IF(NOT(OR(EXACT(D113,"completed"),EXACT(D113,"cancelled"))),"Missing or invalid status",IF(NOT(ISNUMBER(E113)),"Missing or invalid amount",IF(E113&lt;0,"Missing or invalid amount","")))))))</x:f>
      </x:c>
      <x:c r="H113" s="2" t="str">
        <x:f>IF(A113="","",IF(F113&gt;1,"Duplicate",IF(G113&lt;&gt;"","Exception",IF(EXACT(D113,"completed"),"Completed","Cancelled"))))</x:f>
      </x:c>
      <x:c r="I113" s="21" t="str">
        <x:f>IF(A113="","",IF(H113="Completed",E113,0))</x:f>
      </x:c>
      <x:c r="K113" s="28" t="str">
        <x:f>IF(A113="","",SUM(IF(AND(EXACT(B113,B7),EXACT(C113,C7),EXACT(D113,D7),EXACT(E113,E7),ISNUMBER(E113)=ISNUMBER(E7)),1,0),IF(AND(EXACT(B113,B8),EXACT(C113,C8),EXACT(D113,D8),EXACT(E113,E8),ISNUMBER(E113)=ISNUMBER(E8)),1,0),IF(AND(EXACT(B113,B9),EXACT(C113,C9),EXACT(D113,D9),EXACT(E113,E9),ISNUMBER(E113)=ISNUMBER(E9)),1,0),IF(AND(EXACT(B113,B10),EXACT(C113,C10),EXACT(D113,D10),EXACT(E113,E10),ISNUMBER(E113)=ISNUMBER(E10)),1,0),IF(AND(EXACT(B113,B11),EXACT(C113,C11),EXACT(D113,D11),EXACT(E113,E11),ISNUMBER(E113)=ISNUMBER(E11)),1,0),IF(AND(EXACT(B113,B12),EXACT(C113,C12),EXACT(D113,D12),EXACT(E113,E12),ISNUMBER(E113)=ISNUMBER(E12)),1,0),IF(AND(EXACT(B113,B13),EXACT(C113,C13),EXACT(D113,D13),EXACT(E113,E13),ISNUMBER(E113)=ISNUMBER(E13)),1,0),IF(AND(EXACT(B113,B14),EXACT(C113,C14),EXACT(D113,D14),EXACT(E113,E14),ISNUMBER(E113)=ISNUMBER(E14)),1,0),IF(AND(EXACT(B113,B15),EXACT(C113,C15),EXACT(D113,D15),EXACT(E113,E15),ISNUMBER(E113)=ISNUMBER(E15)),1,0),IF(AND(EXACT(B113,B16),EXACT(C113,C16),EXACT(D113,D16),EXACT(E113,E16),ISNUMBER(E113)=ISNUMBER(E16)),1,0),IF(AND(EXACT(B113,B17),EXACT(C113,C17),EXACT(D113,D17),EXACT(E113,E17),ISNUMBER(E113)=ISNUMBER(E17)),1,0),IF(AND(EXACT(B113,B18),EXACT(C113,C18),EXACT(D113,D18),EXACT(E113,E18),ISNUMBER(E113)=ISNUMBER(E18)),1,0),IF(AND(EXACT(B113,B19),EXACT(C113,C19),EXACT(D113,D19),EXACT(E113,E19),ISNUMBER(E113)=ISNUMBER(E19)),1,0),IF(AND(EXACT(B113,B20),EXACT(C113,C20),EXACT(D113,D20),EXACT(E113,E20),ISNUMBER(E113)=ISNUMBER(E20)),1,0),IF(AND(EXACT(B113,B21),EXACT(C113,C21),EXACT(D113,D21),EXACT(E113,E21),ISNUMBER(E113)=ISNUMBER(E21)),1,0),IF(AND(EXACT(B113,B22),EXACT(C113,C22),EXACT(D113,D22),EXACT(E113,E22),ISNUMBER(E113)=ISNUMBER(E22)),1,0),IF(AND(EXACT(B113,B23),EXACT(C113,C23),EXACT(D113,D23),EXACT(E113,E23),ISNUMBER(E113)=ISNUMBER(E23)),1,0),IF(AND(EXACT(B113,B24),EXACT(C113,C24),EXACT(D113,D24),EXACT(E113,E24),ISNUMBER(E113)=ISNUMBER(E24)),1,0),IF(AND(EXACT(B113,B25),EXACT(C113,C25),EXACT(D113,D25),EXACT(E113,E25),ISNUMBER(E113)=ISNUMBER(E25)),1,0),IF(AND(EXACT(B113,B26),EXACT(C113,C26),EXACT(D113,D26),EXACT(E113,E26),ISNUMBER(E113)=ISNUMBER(E26)),1,0)))</x:f>
      </x:c>
      <x:c r="L113" s="28" t="str">
        <x:f>IF(A113="","",SUM(IF(AND(EXACT(B113,B27),EXACT(C113,C27),EXACT(D113,D27),EXACT(E113,E27),ISNUMBER(E113)=ISNUMBER(E27)),1,0),IF(AND(EXACT(B113,B28),EXACT(C113,C28),EXACT(D113,D28),EXACT(E113,E28),ISNUMBER(E113)=ISNUMBER(E28)),1,0),IF(AND(EXACT(B113,B29),EXACT(C113,C29),EXACT(D113,D29),EXACT(E113,E29),ISNUMBER(E113)=ISNUMBER(E29)),1,0),IF(AND(EXACT(B113,B30),EXACT(C113,C30),EXACT(D113,D30),EXACT(E113,E30),ISNUMBER(E113)=ISNUMBER(E30)),1,0),IF(AND(EXACT(B113,B31),EXACT(C113,C31),EXACT(D113,D31),EXACT(E113,E31),ISNUMBER(E113)=ISNUMBER(E31)),1,0),IF(AND(EXACT(B113,B32),EXACT(C113,C32),EXACT(D113,D32),EXACT(E113,E32),ISNUMBER(E113)=ISNUMBER(E32)),1,0),IF(AND(EXACT(B113,B33),EXACT(C113,C33),EXACT(D113,D33),EXACT(E113,E33),ISNUMBER(E113)=ISNUMBER(E33)),1,0),IF(AND(EXACT(B113,B34),EXACT(C113,C34),EXACT(D113,D34),EXACT(E113,E34),ISNUMBER(E113)=ISNUMBER(E34)),1,0),IF(AND(EXACT(B113,B35),EXACT(C113,C35),EXACT(D113,D35),EXACT(E113,E35),ISNUMBER(E113)=ISNUMBER(E35)),1,0),IF(AND(EXACT(B113,B36),EXACT(C113,C36),EXACT(D113,D36),EXACT(E113,E36),ISNUMBER(E113)=ISNUMBER(E36)),1,0),IF(AND(EXACT(B113,B37),EXACT(C113,C37),EXACT(D113,D37),EXACT(E113,E37),ISNUMBER(E113)=ISNUMBER(E37)),1,0),IF(AND(EXACT(B113,B38),EXACT(C113,C38),EXACT(D113,D38),EXACT(E113,E38),ISNUMBER(E113)=ISNUMBER(E38)),1,0),IF(AND(EXACT(B113,B39),EXACT(C113,C39),EXACT(D113,D39),EXACT(E113,E39),ISNUMBER(E113)=ISNUMBER(E39)),1,0),IF(AND(EXACT(B113,B40),EXACT(C113,C40),EXACT(D113,D40),EXACT(E113,E40),ISNUMBER(E113)=ISNUMBER(E40)),1,0),IF(AND(EXACT(B113,B41),EXACT(C113,C41),EXACT(D113,D41),EXACT(E113,E41),ISNUMBER(E113)=ISNUMBER(E41)),1,0),IF(AND(EXACT(B113,B42),EXACT(C113,C42),EXACT(D113,D42),EXACT(E113,E42),ISNUMBER(E113)=ISNUMBER(E42)),1,0),IF(AND(EXACT(B113,B43),EXACT(C113,C43),EXACT(D113,D43),EXACT(E113,E43),ISNUMBER(E113)=ISNUMBER(E43)),1,0),IF(AND(EXACT(B113,B44),EXACT(C113,C44),EXACT(D113,D44),EXACT(E113,E44),ISNUMBER(E113)=ISNUMBER(E44)),1,0),IF(AND(EXACT(B113,B45),EXACT(C113,C45),EXACT(D113,D45),EXACT(E113,E45),ISNUMBER(E113)=ISNUMBER(E45)),1,0),IF(AND(EXACT(B113,B46),EXACT(C113,C46),EXACT(D113,D46),EXACT(E113,E46),ISNUMBER(E113)=ISNUMBER(E46)),1,0)))</x:f>
      </x:c>
      <x:c r="M113" s="28" t="str">
        <x:f>IF(A113="","",SUM(IF(AND(EXACT(B113,B47),EXACT(C113,C47),EXACT(D113,D47),EXACT(E113,E47),ISNUMBER(E113)=ISNUMBER(E47)),1,0),IF(AND(EXACT(B113,B48),EXACT(C113,C48),EXACT(D113,D48),EXACT(E113,E48),ISNUMBER(E113)=ISNUMBER(E48)),1,0),IF(AND(EXACT(B113,B49),EXACT(C113,C49),EXACT(D113,D49),EXACT(E113,E49),ISNUMBER(E113)=ISNUMBER(E49)),1,0),IF(AND(EXACT(B113,B50),EXACT(C113,C50),EXACT(D113,D50),EXACT(E113,E50),ISNUMBER(E113)=ISNUMBER(E50)),1,0),IF(AND(EXACT(B113,B51),EXACT(C113,C51),EXACT(D113,D51),EXACT(E113,E51),ISNUMBER(E113)=ISNUMBER(E51)),1,0),IF(AND(EXACT(B113,B52),EXACT(C113,C52),EXACT(D113,D52),EXACT(E113,E52),ISNUMBER(E113)=ISNUMBER(E52)),1,0),IF(AND(EXACT(B113,B53),EXACT(C113,C53),EXACT(D113,D53),EXACT(E113,E53),ISNUMBER(E113)=ISNUMBER(E53)),1,0),IF(AND(EXACT(B113,B54),EXACT(C113,C54),EXACT(D113,D54),EXACT(E113,E54),ISNUMBER(E113)=ISNUMBER(E54)),1,0),IF(AND(EXACT(B113,B55),EXACT(C113,C55),EXACT(D113,D55),EXACT(E113,E55),ISNUMBER(E113)=ISNUMBER(E55)),1,0),IF(AND(EXACT(B113,B56),EXACT(C113,C56),EXACT(D113,D56),EXACT(E113,E56),ISNUMBER(E113)=ISNUMBER(E56)),1,0),IF(AND(EXACT(B113,B57),EXACT(C113,C57),EXACT(D113,D57),EXACT(E113,E57),ISNUMBER(E113)=ISNUMBER(E57)),1,0),IF(AND(EXACT(B113,B58),EXACT(C113,C58),EXACT(D113,D58),EXACT(E113,E58),ISNUMBER(E113)=ISNUMBER(E58)),1,0),IF(AND(EXACT(B113,B59),EXACT(C113,C59),EXACT(D113,D59),EXACT(E113,E59),ISNUMBER(E113)=ISNUMBER(E59)),1,0),IF(AND(EXACT(B113,B60),EXACT(C113,C60),EXACT(D113,D60),EXACT(E113,E60),ISNUMBER(E113)=ISNUMBER(E60)),1,0),IF(AND(EXACT(B113,B61),EXACT(C113,C61),EXACT(D113,D61),EXACT(E113,E61),ISNUMBER(E113)=ISNUMBER(E61)),1,0),IF(AND(EXACT(B113,B62),EXACT(C113,C62),EXACT(D113,D62),EXACT(E113,E62),ISNUMBER(E113)=ISNUMBER(E62)),1,0),IF(AND(EXACT(B113,B63),EXACT(C113,C63),EXACT(D113,D63),EXACT(E113,E63),ISNUMBER(E113)=ISNUMBER(E63)),1,0),IF(AND(EXACT(B113,B64),EXACT(C113,C64),EXACT(D113,D64),EXACT(E113,E64),ISNUMBER(E113)=ISNUMBER(E64)),1,0),IF(AND(EXACT(B113,B65),EXACT(C113,C65),EXACT(D113,D65),EXACT(E113,E65),ISNUMBER(E113)=ISNUMBER(E65)),1,0),IF(AND(EXACT(B113,B66),EXACT(C113,C66),EXACT(D113,D66),EXACT(E113,E66),ISNUMBER(E113)=ISNUMBER(E66)),1,0)))</x:f>
      </x:c>
      <x:c r="N113" s="28" t="str">
        <x:f>IF(A113="","",SUM(IF(AND(EXACT(B113,B67),EXACT(C113,C67),EXACT(D113,D67),EXACT(E113,E67),ISNUMBER(E113)=ISNUMBER(E67)),1,0),IF(AND(EXACT(B113,B68),EXACT(C113,C68),EXACT(D113,D68),EXACT(E113,E68),ISNUMBER(E113)=ISNUMBER(E68)),1,0),IF(AND(EXACT(B113,B69),EXACT(C113,C69),EXACT(D113,D69),EXACT(E113,E69),ISNUMBER(E113)=ISNUMBER(E69)),1,0),IF(AND(EXACT(B113,B70),EXACT(C113,C70),EXACT(D113,D70),EXACT(E113,E70),ISNUMBER(E113)=ISNUMBER(E70)),1,0),IF(AND(EXACT(B113,B71),EXACT(C113,C71),EXACT(D113,D71),EXACT(E113,E71),ISNUMBER(E113)=ISNUMBER(E71)),1,0),IF(AND(EXACT(B113,B72),EXACT(C113,C72),EXACT(D113,D72),EXACT(E113,E72),ISNUMBER(E113)=ISNUMBER(E72)),1,0),IF(AND(EXACT(B113,B73),EXACT(C113,C73),EXACT(D113,D73),EXACT(E113,E73),ISNUMBER(E113)=ISNUMBER(E73)),1,0),IF(AND(EXACT(B113,B74),EXACT(C113,C74),EXACT(D113,D74),EXACT(E113,E74),ISNUMBER(E113)=ISNUMBER(E74)),1,0),IF(AND(EXACT(B113,B75),EXACT(C113,C75),EXACT(D113,D75),EXACT(E113,E75),ISNUMBER(E113)=ISNUMBER(E75)),1,0),IF(AND(EXACT(B113,B76),EXACT(C113,C76),EXACT(D113,D76),EXACT(E113,E76),ISNUMBER(E113)=ISNUMBER(E76)),1,0),IF(AND(EXACT(B113,B77),EXACT(C113,C77),EXACT(D113,D77),EXACT(E113,E77),ISNUMBER(E113)=ISNUMBER(E77)),1,0),IF(AND(EXACT(B113,B78),EXACT(C113,C78),EXACT(D113,D78),EXACT(E113,E78),ISNUMBER(E113)=ISNUMBER(E78)),1,0),IF(AND(EXACT(B113,B79),EXACT(C113,C79),EXACT(D113,D79),EXACT(E113,E79),ISNUMBER(E113)=ISNUMBER(E79)),1,0),IF(AND(EXACT(B113,B80),EXACT(C113,C80),EXACT(D113,D80),EXACT(E113,E80),ISNUMBER(E113)=ISNUMBER(E80)),1,0),IF(AND(EXACT(B113,B81),EXACT(C113,C81),EXACT(D113,D81),EXACT(E113,E81),ISNUMBER(E113)=ISNUMBER(E81)),1,0),IF(AND(EXACT(B113,B82),EXACT(C113,C82),EXACT(D113,D82),EXACT(E113,E82),ISNUMBER(E113)=ISNUMBER(E82)),1,0),IF(AND(EXACT(B113,B83),EXACT(C113,C83),EXACT(D113,D83),EXACT(E113,E83),ISNUMBER(E113)=ISNUMBER(E83)),1,0),IF(AND(EXACT(B113,B84),EXACT(C113,C84),EXACT(D113,D84),EXACT(E113,E84),ISNUMBER(E113)=ISNUMBER(E84)),1,0),IF(AND(EXACT(B113,B85),EXACT(C113,C85),EXACT(D113,D85),EXACT(E113,E85),ISNUMBER(E113)=ISNUMBER(E85)),1,0),IF(AND(EXACT(B113,B86),EXACT(C113,C86),EXACT(D113,D86),EXACT(E113,E86),ISNUMBER(E113)=ISNUMBER(E86)),1,0)))</x:f>
      </x:c>
      <x:c r="O113" s="28" t="str">
        <x:f>IF(A113="","",SUM(IF(AND(EXACT(B113,B87),EXACT(C113,C87),EXACT(D113,D87),EXACT(E113,E87),ISNUMBER(E113)=ISNUMBER(E87)),1,0),IF(AND(EXACT(B113,B88),EXACT(C113,C88),EXACT(D113,D88),EXACT(E113,E88),ISNUMBER(E113)=ISNUMBER(E88)),1,0),IF(AND(EXACT(B113,B89),EXACT(C113,C89),EXACT(D113,D89),EXACT(E113,E89),ISNUMBER(E113)=ISNUMBER(E89)),1,0),IF(AND(EXACT(B113,B90),EXACT(C113,C90),EXACT(D113,D90),EXACT(E113,E90),ISNUMBER(E113)=ISNUMBER(E90)),1,0),IF(AND(EXACT(B113,B91),EXACT(C113,C91),EXACT(D113,D91),EXACT(E113,E91),ISNUMBER(E113)=ISNUMBER(E91)),1,0),IF(AND(EXACT(B113,B92),EXACT(C113,C92),EXACT(D113,D92),EXACT(E113,E92),ISNUMBER(E113)=ISNUMBER(E92)),1,0),IF(AND(EXACT(B113,B93),EXACT(C113,C93),EXACT(D113,D93),EXACT(E113,E93),ISNUMBER(E113)=ISNUMBER(E93)),1,0),IF(AND(EXACT(B113,B94),EXACT(C113,C94),EXACT(D113,D94),EXACT(E113,E94),ISNUMBER(E113)=ISNUMBER(E94)),1,0),IF(AND(EXACT(B113,B95),EXACT(C113,C95),EXACT(D113,D95),EXACT(E113,E95),ISNUMBER(E113)=ISNUMBER(E95)),1,0),IF(AND(EXACT(B113,B96),EXACT(C113,C96),EXACT(D113,D96),EXACT(E113,E96),ISNUMBER(E113)=ISNUMBER(E96)),1,0),IF(AND(EXACT(B113,B97),EXACT(C113,C97),EXACT(D113,D97),EXACT(E113,E97),ISNUMBER(E113)=ISNUMBER(E97)),1,0),IF(AND(EXACT(B113,B98),EXACT(C113,C98),EXACT(D113,D98),EXACT(E113,E98),ISNUMBER(E113)=ISNUMBER(E98)),1,0),IF(AND(EXACT(B113,B99),EXACT(C113,C99),EXACT(D113,D99),EXACT(E113,E99),ISNUMBER(E113)=ISNUMBER(E99)),1,0),IF(AND(EXACT(B113,B100),EXACT(C113,C100),EXACT(D113,D100),EXACT(E113,E100),ISNUMBER(E113)=ISNUMBER(E100)),1,0),IF(AND(EXACT(B113,B101),EXACT(C113,C101),EXACT(D113,D101),EXACT(E113,E101),ISNUMBER(E113)=ISNUMBER(E101)),1,0),IF(AND(EXACT(B113,B102),EXACT(C113,C102),EXACT(D113,D102),EXACT(E113,E102),ISNUMBER(E113)=ISNUMBER(E102)),1,0),IF(AND(EXACT(B113,B103),EXACT(C113,C103),EXACT(D113,D103),EXACT(E113,E103),ISNUMBER(E113)=ISNUMBER(E103)),1,0),IF(AND(EXACT(B113,B104),EXACT(C113,C104),EXACT(D113,D104),EXACT(E113,E104),ISNUMBER(E113)=ISNUMBER(E104)),1,0),IF(AND(EXACT(B113,B105),EXACT(C113,C105),EXACT(D113,D105),EXACT(E113,E105),ISNUMBER(E113)=ISNUMBER(E105)),1,0),IF(AND(EXACT(B113,B106),EXACT(C113,C106),EXACT(D113,D106),EXACT(E113,E106),ISNUMBER(E113)=ISNUMBER(E106)),1,0)))</x:f>
      </x:c>
      <x:c r="P113" s="28" t="str">
        <x:f>IF(A113="","",SUM(IF(AND(EXACT(B113,B107),EXACT(C113,C107),EXACT(D113,D107),EXACT(E113,E107),ISNUMBER(E113)=ISNUMBER(E107)),1,0),IF(AND(EXACT(B113,B108),EXACT(C113,C108),EXACT(D113,D108),EXACT(E113,E108),ISNUMBER(E113)=ISNUMBER(E108)),1,0),IF(AND(EXACT(B113,B109),EXACT(C113,C109),EXACT(D113,D109),EXACT(E113,E109),ISNUMBER(E113)=ISNUMBER(E109)),1,0),IF(AND(EXACT(B113,B110),EXACT(C113,C110),EXACT(D113,D110),EXACT(E113,E110),ISNUMBER(E113)=ISNUMBER(E110)),1,0),IF(AND(EXACT(B113,B111),EXACT(C113,C111),EXACT(D113,D111),EXACT(E113,E111),ISNUMBER(E113)=ISNUMBER(E111)),1,0),IF(AND(EXACT(B113,B112),EXACT(C113,C112),EXACT(D113,D112),EXACT(E113,E112),ISNUMBER(E113)=ISNUMBER(E112)),1,0),IF(AND(EXACT(B113,B113),EXACT(C113,C113),EXACT(D113,D113),EXACT(E113,E113),ISNUMBER(E113)=ISNUMBER(E113)),1,0)))</x:f>
      </x:c>
      <x:c r="Q113" s="28" t="str">
        <x:f>IF(A113="","",0)</x:f>
      </x:c>
      <x:c r="R113" s="28" t="str">
        <x:f>IF(A113="","",0)</x:f>
      </x:c>
      <x:c r="S113" s="28" t="str">
        <x:f>IF(A113="","",0)</x:f>
      </x:c>
      <x:c r="T113" s="28" t="str">
        <x:f>IF(A113="","",0)</x:f>
      </x:c>
    </x:row>
    <x:row r="114" ht="22" customHeight="1">
      <x:c r="A114" s="2" t="str">
        <x:f>IF(COUNTA('Input'!A114:D114)=0,"",ROW()-6)</x:f>
      </x:c>
      <x:c r="B114" s="2" t="str">
        <x:f>IF(ISBLANK('Input'!A114),"",'Input'!A114)</x:f>
      </x:c>
      <x:c r="C114" s="2" t="str">
        <x:f>IF(ISBLANK('Input'!B114),"",'Input'!B114)</x:f>
      </x:c>
      <x:c r="D114" s="2" t="str">
        <x:f>IF(ISBLANK('Input'!C114),"",'Input'!C114)</x:f>
      </x:c>
      <x:c r="E114" s="21" t="str">
        <x:f>IF(ISBLANK('Input'!D114),"",'Input'!D114)</x:f>
      </x:c>
      <x:c r="F114" s="2" t="str">
        <x:f>IF(A114="","",SUM(K114:T114))</x:f>
      </x:c>
      <x:c r="G114" s="2" t="str">
        <x:f>IF(A114="","",IF(F114&gt;1,"Exact duplicate",IF(B114="","Missing job ID",IF(C114="","Missing customer",IF(NOT(OR(EXACT(D114,"completed"),EXACT(D114,"cancelled"))),"Missing or invalid status",IF(NOT(ISNUMBER(E114)),"Missing or invalid amount",IF(E114&lt;0,"Missing or invalid amount","")))))))</x:f>
      </x:c>
      <x:c r="H114" s="2" t="str">
        <x:f>IF(A114="","",IF(F114&gt;1,"Duplicate",IF(G114&lt;&gt;"","Exception",IF(EXACT(D114,"completed"),"Completed","Cancelled"))))</x:f>
      </x:c>
      <x:c r="I114" s="21" t="str">
        <x:f>IF(A114="","",IF(H114="Completed",E114,0))</x:f>
      </x:c>
      <x:c r="K114" s="28" t="str">
        <x:f>IF(A114="","",SUM(IF(AND(EXACT(B114,B7),EXACT(C114,C7),EXACT(D114,D7),EXACT(E114,E7),ISNUMBER(E114)=ISNUMBER(E7)),1,0),IF(AND(EXACT(B114,B8),EXACT(C114,C8),EXACT(D114,D8),EXACT(E114,E8),ISNUMBER(E114)=ISNUMBER(E8)),1,0),IF(AND(EXACT(B114,B9),EXACT(C114,C9),EXACT(D114,D9),EXACT(E114,E9),ISNUMBER(E114)=ISNUMBER(E9)),1,0),IF(AND(EXACT(B114,B10),EXACT(C114,C10),EXACT(D114,D10),EXACT(E114,E10),ISNUMBER(E114)=ISNUMBER(E10)),1,0),IF(AND(EXACT(B114,B11),EXACT(C114,C11),EXACT(D114,D11),EXACT(E114,E11),ISNUMBER(E114)=ISNUMBER(E11)),1,0),IF(AND(EXACT(B114,B12),EXACT(C114,C12),EXACT(D114,D12),EXACT(E114,E12),ISNUMBER(E114)=ISNUMBER(E12)),1,0),IF(AND(EXACT(B114,B13),EXACT(C114,C13),EXACT(D114,D13),EXACT(E114,E13),ISNUMBER(E114)=ISNUMBER(E13)),1,0),IF(AND(EXACT(B114,B14),EXACT(C114,C14),EXACT(D114,D14),EXACT(E114,E14),ISNUMBER(E114)=ISNUMBER(E14)),1,0),IF(AND(EXACT(B114,B15),EXACT(C114,C15),EXACT(D114,D15),EXACT(E114,E15),ISNUMBER(E114)=ISNUMBER(E15)),1,0),IF(AND(EXACT(B114,B16),EXACT(C114,C16),EXACT(D114,D16),EXACT(E114,E16),ISNUMBER(E114)=ISNUMBER(E16)),1,0),IF(AND(EXACT(B114,B17),EXACT(C114,C17),EXACT(D114,D17),EXACT(E114,E17),ISNUMBER(E114)=ISNUMBER(E17)),1,0),IF(AND(EXACT(B114,B18),EXACT(C114,C18),EXACT(D114,D18),EXACT(E114,E18),ISNUMBER(E114)=ISNUMBER(E18)),1,0),IF(AND(EXACT(B114,B19),EXACT(C114,C19),EXACT(D114,D19),EXACT(E114,E19),ISNUMBER(E114)=ISNUMBER(E19)),1,0),IF(AND(EXACT(B114,B20),EXACT(C114,C20),EXACT(D114,D20),EXACT(E114,E20),ISNUMBER(E114)=ISNUMBER(E20)),1,0),IF(AND(EXACT(B114,B21),EXACT(C114,C21),EXACT(D114,D21),EXACT(E114,E21),ISNUMBER(E114)=ISNUMBER(E21)),1,0),IF(AND(EXACT(B114,B22),EXACT(C114,C22),EXACT(D114,D22),EXACT(E114,E22),ISNUMBER(E114)=ISNUMBER(E22)),1,0),IF(AND(EXACT(B114,B23),EXACT(C114,C23),EXACT(D114,D23),EXACT(E114,E23),ISNUMBER(E114)=ISNUMBER(E23)),1,0),IF(AND(EXACT(B114,B24),EXACT(C114,C24),EXACT(D114,D24),EXACT(E114,E24),ISNUMBER(E114)=ISNUMBER(E24)),1,0),IF(AND(EXACT(B114,B25),EXACT(C114,C25),EXACT(D114,D25),EXACT(E114,E25),ISNUMBER(E114)=ISNUMBER(E25)),1,0),IF(AND(EXACT(B114,B26),EXACT(C114,C26),EXACT(D114,D26),EXACT(E114,E26),ISNUMBER(E114)=ISNUMBER(E26)),1,0)))</x:f>
      </x:c>
      <x:c r="L114" s="28" t="str">
        <x:f>IF(A114="","",SUM(IF(AND(EXACT(B114,B27),EXACT(C114,C27),EXACT(D114,D27),EXACT(E114,E27),ISNUMBER(E114)=ISNUMBER(E27)),1,0),IF(AND(EXACT(B114,B28),EXACT(C114,C28),EXACT(D114,D28),EXACT(E114,E28),ISNUMBER(E114)=ISNUMBER(E28)),1,0),IF(AND(EXACT(B114,B29),EXACT(C114,C29),EXACT(D114,D29),EXACT(E114,E29),ISNUMBER(E114)=ISNUMBER(E29)),1,0),IF(AND(EXACT(B114,B30),EXACT(C114,C30),EXACT(D114,D30),EXACT(E114,E30),ISNUMBER(E114)=ISNUMBER(E30)),1,0),IF(AND(EXACT(B114,B31),EXACT(C114,C31),EXACT(D114,D31),EXACT(E114,E31),ISNUMBER(E114)=ISNUMBER(E31)),1,0),IF(AND(EXACT(B114,B32),EXACT(C114,C32),EXACT(D114,D32),EXACT(E114,E32),ISNUMBER(E114)=ISNUMBER(E32)),1,0),IF(AND(EXACT(B114,B33),EXACT(C114,C33),EXACT(D114,D33),EXACT(E114,E33),ISNUMBER(E114)=ISNUMBER(E33)),1,0),IF(AND(EXACT(B114,B34),EXACT(C114,C34),EXACT(D114,D34),EXACT(E114,E34),ISNUMBER(E114)=ISNUMBER(E34)),1,0),IF(AND(EXACT(B114,B35),EXACT(C114,C35),EXACT(D114,D35),EXACT(E114,E35),ISNUMBER(E114)=ISNUMBER(E35)),1,0),IF(AND(EXACT(B114,B36),EXACT(C114,C36),EXACT(D114,D36),EXACT(E114,E36),ISNUMBER(E114)=ISNUMBER(E36)),1,0),IF(AND(EXACT(B114,B37),EXACT(C114,C37),EXACT(D114,D37),EXACT(E114,E37),ISNUMBER(E114)=ISNUMBER(E37)),1,0),IF(AND(EXACT(B114,B38),EXACT(C114,C38),EXACT(D114,D38),EXACT(E114,E38),ISNUMBER(E114)=ISNUMBER(E38)),1,0),IF(AND(EXACT(B114,B39),EXACT(C114,C39),EXACT(D114,D39),EXACT(E114,E39),ISNUMBER(E114)=ISNUMBER(E39)),1,0),IF(AND(EXACT(B114,B40),EXACT(C114,C40),EXACT(D114,D40),EXACT(E114,E40),ISNUMBER(E114)=ISNUMBER(E40)),1,0),IF(AND(EXACT(B114,B41),EXACT(C114,C41),EXACT(D114,D41),EXACT(E114,E41),ISNUMBER(E114)=ISNUMBER(E41)),1,0),IF(AND(EXACT(B114,B42),EXACT(C114,C42),EXACT(D114,D42),EXACT(E114,E42),ISNUMBER(E114)=ISNUMBER(E42)),1,0),IF(AND(EXACT(B114,B43),EXACT(C114,C43),EXACT(D114,D43),EXACT(E114,E43),ISNUMBER(E114)=ISNUMBER(E43)),1,0),IF(AND(EXACT(B114,B44),EXACT(C114,C44),EXACT(D114,D44),EXACT(E114,E44),ISNUMBER(E114)=ISNUMBER(E44)),1,0),IF(AND(EXACT(B114,B45),EXACT(C114,C45),EXACT(D114,D45),EXACT(E114,E45),ISNUMBER(E114)=ISNUMBER(E45)),1,0),IF(AND(EXACT(B114,B46),EXACT(C114,C46),EXACT(D114,D46),EXACT(E114,E46),ISNUMBER(E114)=ISNUMBER(E46)),1,0)))</x:f>
      </x:c>
      <x:c r="M114" s="28" t="str">
        <x:f>IF(A114="","",SUM(IF(AND(EXACT(B114,B47),EXACT(C114,C47),EXACT(D114,D47),EXACT(E114,E47),ISNUMBER(E114)=ISNUMBER(E47)),1,0),IF(AND(EXACT(B114,B48),EXACT(C114,C48),EXACT(D114,D48),EXACT(E114,E48),ISNUMBER(E114)=ISNUMBER(E48)),1,0),IF(AND(EXACT(B114,B49),EXACT(C114,C49),EXACT(D114,D49),EXACT(E114,E49),ISNUMBER(E114)=ISNUMBER(E49)),1,0),IF(AND(EXACT(B114,B50),EXACT(C114,C50),EXACT(D114,D50),EXACT(E114,E50),ISNUMBER(E114)=ISNUMBER(E50)),1,0),IF(AND(EXACT(B114,B51),EXACT(C114,C51),EXACT(D114,D51),EXACT(E114,E51),ISNUMBER(E114)=ISNUMBER(E51)),1,0),IF(AND(EXACT(B114,B52),EXACT(C114,C52),EXACT(D114,D52),EXACT(E114,E52),ISNUMBER(E114)=ISNUMBER(E52)),1,0),IF(AND(EXACT(B114,B53),EXACT(C114,C53),EXACT(D114,D53),EXACT(E114,E53),ISNUMBER(E114)=ISNUMBER(E53)),1,0),IF(AND(EXACT(B114,B54),EXACT(C114,C54),EXACT(D114,D54),EXACT(E114,E54),ISNUMBER(E114)=ISNUMBER(E54)),1,0),IF(AND(EXACT(B114,B55),EXACT(C114,C55),EXACT(D114,D55),EXACT(E114,E55),ISNUMBER(E114)=ISNUMBER(E55)),1,0),IF(AND(EXACT(B114,B56),EXACT(C114,C56),EXACT(D114,D56),EXACT(E114,E56),ISNUMBER(E114)=ISNUMBER(E56)),1,0),IF(AND(EXACT(B114,B57),EXACT(C114,C57),EXACT(D114,D57),EXACT(E114,E57),ISNUMBER(E114)=ISNUMBER(E57)),1,0),IF(AND(EXACT(B114,B58),EXACT(C114,C58),EXACT(D114,D58),EXACT(E114,E58),ISNUMBER(E114)=ISNUMBER(E58)),1,0),IF(AND(EXACT(B114,B59),EXACT(C114,C59),EXACT(D114,D59),EXACT(E114,E59),ISNUMBER(E114)=ISNUMBER(E59)),1,0),IF(AND(EXACT(B114,B60),EXACT(C114,C60),EXACT(D114,D60),EXACT(E114,E60),ISNUMBER(E114)=ISNUMBER(E60)),1,0),IF(AND(EXACT(B114,B61),EXACT(C114,C61),EXACT(D114,D61),EXACT(E114,E61),ISNUMBER(E114)=ISNUMBER(E61)),1,0),IF(AND(EXACT(B114,B62),EXACT(C114,C62),EXACT(D114,D62),EXACT(E114,E62),ISNUMBER(E114)=ISNUMBER(E62)),1,0),IF(AND(EXACT(B114,B63),EXACT(C114,C63),EXACT(D114,D63),EXACT(E114,E63),ISNUMBER(E114)=ISNUMBER(E63)),1,0),IF(AND(EXACT(B114,B64),EXACT(C114,C64),EXACT(D114,D64),EXACT(E114,E64),ISNUMBER(E114)=ISNUMBER(E64)),1,0),IF(AND(EXACT(B114,B65),EXACT(C114,C65),EXACT(D114,D65),EXACT(E114,E65),ISNUMBER(E114)=ISNUMBER(E65)),1,0),IF(AND(EXACT(B114,B66),EXACT(C114,C66),EXACT(D114,D66),EXACT(E114,E66),ISNUMBER(E114)=ISNUMBER(E66)),1,0)))</x:f>
      </x:c>
      <x:c r="N114" s="28" t="str">
        <x:f>IF(A114="","",SUM(IF(AND(EXACT(B114,B67),EXACT(C114,C67),EXACT(D114,D67),EXACT(E114,E67),ISNUMBER(E114)=ISNUMBER(E67)),1,0),IF(AND(EXACT(B114,B68),EXACT(C114,C68),EXACT(D114,D68),EXACT(E114,E68),ISNUMBER(E114)=ISNUMBER(E68)),1,0),IF(AND(EXACT(B114,B69),EXACT(C114,C69),EXACT(D114,D69),EXACT(E114,E69),ISNUMBER(E114)=ISNUMBER(E69)),1,0),IF(AND(EXACT(B114,B70),EXACT(C114,C70),EXACT(D114,D70),EXACT(E114,E70),ISNUMBER(E114)=ISNUMBER(E70)),1,0),IF(AND(EXACT(B114,B71),EXACT(C114,C71),EXACT(D114,D71),EXACT(E114,E71),ISNUMBER(E114)=ISNUMBER(E71)),1,0),IF(AND(EXACT(B114,B72),EXACT(C114,C72),EXACT(D114,D72),EXACT(E114,E72),ISNUMBER(E114)=ISNUMBER(E72)),1,0),IF(AND(EXACT(B114,B73),EXACT(C114,C73),EXACT(D114,D73),EXACT(E114,E73),ISNUMBER(E114)=ISNUMBER(E73)),1,0),IF(AND(EXACT(B114,B74),EXACT(C114,C74),EXACT(D114,D74),EXACT(E114,E74),ISNUMBER(E114)=ISNUMBER(E74)),1,0),IF(AND(EXACT(B114,B75),EXACT(C114,C75),EXACT(D114,D75),EXACT(E114,E75),ISNUMBER(E114)=ISNUMBER(E75)),1,0),IF(AND(EXACT(B114,B76),EXACT(C114,C76),EXACT(D114,D76),EXACT(E114,E76),ISNUMBER(E114)=ISNUMBER(E76)),1,0),IF(AND(EXACT(B114,B77),EXACT(C114,C77),EXACT(D114,D77),EXACT(E114,E77),ISNUMBER(E114)=ISNUMBER(E77)),1,0),IF(AND(EXACT(B114,B78),EXACT(C114,C78),EXACT(D114,D78),EXACT(E114,E78),ISNUMBER(E114)=ISNUMBER(E78)),1,0),IF(AND(EXACT(B114,B79),EXACT(C114,C79),EXACT(D114,D79),EXACT(E114,E79),ISNUMBER(E114)=ISNUMBER(E79)),1,0),IF(AND(EXACT(B114,B80),EXACT(C114,C80),EXACT(D114,D80),EXACT(E114,E80),ISNUMBER(E114)=ISNUMBER(E80)),1,0),IF(AND(EXACT(B114,B81),EXACT(C114,C81),EXACT(D114,D81),EXACT(E114,E81),ISNUMBER(E114)=ISNUMBER(E81)),1,0),IF(AND(EXACT(B114,B82),EXACT(C114,C82),EXACT(D114,D82),EXACT(E114,E82),ISNUMBER(E114)=ISNUMBER(E82)),1,0),IF(AND(EXACT(B114,B83),EXACT(C114,C83),EXACT(D114,D83),EXACT(E114,E83),ISNUMBER(E114)=ISNUMBER(E83)),1,0),IF(AND(EXACT(B114,B84),EXACT(C114,C84),EXACT(D114,D84),EXACT(E114,E84),ISNUMBER(E114)=ISNUMBER(E84)),1,0),IF(AND(EXACT(B114,B85),EXACT(C114,C85),EXACT(D114,D85),EXACT(E114,E85),ISNUMBER(E114)=ISNUMBER(E85)),1,0),IF(AND(EXACT(B114,B86),EXACT(C114,C86),EXACT(D114,D86),EXACT(E114,E86),ISNUMBER(E114)=ISNUMBER(E86)),1,0)))</x:f>
      </x:c>
      <x:c r="O114" s="28" t="str">
        <x:f>IF(A114="","",SUM(IF(AND(EXACT(B114,B87),EXACT(C114,C87),EXACT(D114,D87),EXACT(E114,E87),ISNUMBER(E114)=ISNUMBER(E87)),1,0),IF(AND(EXACT(B114,B88),EXACT(C114,C88),EXACT(D114,D88),EXACT(E114,E88),ISNUMBER(E114)=ISNUMBER(E88)),1,0),IF(AND(EXACT(B114,B89),EXACT(C114,C89),EXACT(D114,D89),EXACT(E114,E89),ISNUMBER(E114)=ISNUMBER(E89)),1,0),IF(AND(EXACT(B114,B90),EXACT(C114,C90),EXACT(D114,D90),EXACT(E114,E90),ISNUMBER(E114)=ISNUMBER(E90)),1,0),IF(AND(EXACT(B114,B91),EXACT(C114,C91),EXACT(D114,D91),EXACT(E114,E91),ISNUMBER(E114)=ISNUMBER(E91)),1,0),IF(AND(EXACT(B114,B92),EXACT(C114,C92),EXACT(D114,D92),EXACT(E114,E92),ISNUMBER(E114)=ISNUMBER(E92)),1,0),IF(AND(EXACT(B114,B93),EXACT(C114,C93),EXACT(D114,D93),EXACT(E114,E93),ISNUMBER(E114)=ISNUMBER(E93)),1,0),IF(AND(EXACT(B114,B94),EXACT(C114,C94),EXACT(D114,D94),EXACT(E114,E94),ISNUMBER(E114)=ISNUMBER(E94)),1,0),IF(AND(EXACT(B114,B95),EXACT(C114,C95),EXACT(D114,D95),EXACT(E114,E95),ISNUMBER(E114)=ISNUMBER(E95)),1,0),IF(AND(EXACT(B114,B96),EXACT(C114,C96),EXACT(D114,D96),EXACT(E114,E96),ISNUMBER(E114)=ISNUMBER(E96)),1,0),IF(AND(EXACT(B114,B97),EXACT(C114,C97),EXACT(D114,D97),EXACT(E114,E97),ISNUMBER(E114)=ISNUMBER(E97)),1,0),IF(AND(EXACT(B114,B98),EXACT(C114,C98),EXACT(D114,D98),EXACT(E114,E98),ISNUMBER(E114)=ISNUMBER(E98)),1,0),IF(AND(EXACT(B114,B99),EXACT(C114,C99),EXACT(D114,D99),EXACT(E114,E99),ISNUMBER(E114)=ISNUMBER(E99)),1,0),IF(AND(EXACT(B114,B100),EXACT(C114,C100),EXACT(D114,D100),EXACT(E114,E100),ISNUMBER(E114)=ISNUMBER(E100)),1,0),IF(AND(EXACT(B114,B101),EXACT(C114,C101),EXACT(D114,D101),EXACT(E114,E101),ISNUMBER(E114)=ISNUMBER(E101)),1,0),IF(AND(EXACT(B114,B102),EXACT(C114,C102),EXACT(D114,D102),EXACT(E114,E102),ISNUMBER(E114)=ISNUMBER(E102)),1,0),IF(AND(EXACT(B114,B103),EXACT(C114,C103),EXACT(D114,D103),EXACT(E114,E103),ISNUMBER(E114)=ISNUMBER(E103)),1,0),IF(AND(EXACT(B114,B104),EXACT(C114,C104),EXACT(D114,D104),EXACT(E114,E104),ISNUMBER(E114)=ISNUMBER(E104)),1,0),IF(AND(EXACT(B114,B105),EXACT(C114,C105),EXACT(D114,D105),EXACT(E114,E105),ISNUMBER(E114)=ISNUMBER(E105)),1,0),IF(AND(EXACT(B114,B106),EXACT(C114,C106),EXACT(D114,D106),EXACT(E114,E106),ISNUMBER(E114)=ISNUMBER(E106)),1,0)))</x:f>
      </x:c>
      <x:c r="P114" s="28" t="str">
        <x:f>IF(A114="","",SUM(IF(AND(EXACT(B114,B107),EXACT(C114,C107),EXACT(D114,D107),EXACT(E114,E107),ISNUMBER(E114)=ISNUMBER(E107)),1,0),IF(AND(EXACT(B114,B108),EXACT(C114,C108),EXACT(D114,D108),EXACT(E114,E108),ISNUMBER(E114)=ISNUMBER(E108)),1,0),IF(AND(EXACT(B114,B109),EXACT(C114,C109),EXACT(D114,D109),EXACT(E114,E109),ISNUMBER(E114)=ISNUMBER(E109)),1,0),IF(AND(EXACT(B114,B110),EXACT(C114,C110),EXACT(D114,D110),EXACT(E114,E110),ISNUMBER(E114)=ISNUMBER(E110)),1,0),IF(AND(EXACT(B114,B111),EXACT(C114,C111),EXACT(D114,D111),EXACT(E114,E111),ISNUMBER(E114)=ISNUMBER(E111)),1,0),IF(AND(EXACT(B114,B112),EXACT(C114,C112),EXACT(D114,D112),EXACT(E114,E112),ISNUMBER(E114)=ISNUMBER(E112)),1,0),IF(AND(EXACT(B114,B113),EXACT(C114,C113),EXACT(D114,D113),EXACT(E114,E113),ISNUMBER(E114)=ISNUMBER(E113)),1,0),IF(AND(EXACT(B114,B114),EXACT(C114,C114),EXACT(D114,D114),EXACT(E114,E114),ISNUMBER(E114)=ISNUMBER(E114)),1,0)))</x:f>
      </x:c>
      <x:c r="Q114" s="28" t="str">
        <x:f>IF(A114="","",0)</x:f>
      </x:c>
      <x:c r="R114" s="28" t="str">
        <x:f>IF(A114="","",0)</x:f>
      </x:c>
      <x:c r="S114" s="28" t="str">
        <x:f>IF(A114="","",0)</x:f>
      </x:c>
      <x:c r="T114" s="28" t="str">
        <x:f>IF(A114="","",0)</x:f>
      </x:c>
    </x:row>
    <x:row r="115" ht="22" customHeight="1">
      <x:c r="A115" s="2" t="str">
        <x:f>IF(COUNTA('Input'!A115:D115)=0,"",ROW()-6)</x:f>
      </x:c>
      <x:c r="B115" s="2" t="str">
        <x:f>IF(ISBLANK('Input'!A115),"",'Input'!A115)</x:f>
      </x:c>
      <x:c r="C115" s="2" t="str">
        <x:f>IF(ISBLANK('Input'!B115),"",'Input'!B115)</x:f>
      </x:c>
      <x:c r="D115" s="2" t="str">
        <x:f>IF(ISBLANK('Input'!C115),"",'Input'!C115)</x:f>
      </x:c>
      <x:c r="E115" s="21" t="str">
        <x:f>IF(ISBLANK('Input'!D115),"",'Input'!D115)</x:f>
      </x:c>
      <x:c r="F115" s="2" t="str">
        <x:f>IF(A115="","",SUM(K115:T115))</x:f>
      </x:c>
      <x:c r="G115" s="2" t="str">
        <x:f>IF(A115="","",IF(F115&gt;1,"Exact duplicate",IF(B115="","Missing job ID",IF(C115="","Missing customer",IF(NOT(OR(EXACT(D115,"completed"),EXACT(D115,"cancelled"))),"Missing or invalid status",IF(NOT(ISNUMBER(E115)),"Missing or invalid amount",IF(E115&lt;0,"Missing or invalid amount","")))))))</x:f>
      </x:c>
      <x:c r="H115" s="2" t="str">
        <x:f>IF(A115="","",IF(F115&gt;1,"Duplicate",IF(G115&lt;&gt;"","Exception",IF(EXACT(D115,"completed"),"Completed","Cancelled"))))</x:f>
      </x:c>
      <x:c r="I115" s="21" t="str">
        <x:f>IF(A115="","",IF(H115="Completed",E115,0))</x:f>
      </x:c>
      <x:c r="K115" s="28" t="str">
        <x:f>IF(A115="","",SUM(IF(AND(EXACT(B115,B7),EXACT(C115,C7),EXACT(D115,D7),EXACT(E115,E7),ISNUMBER(E115)=ISNUMBER(E7)),1,0),IF(AND(EXACT(B115,B8),EXACT(C115,C8),EXACT(D115,D8),EXACT(E115,E8),ISNUMBER(E115)=ISNUMBER(E8)),1,0),IF(AND(EXACT(B115,B9),EXACT(C115,C9),EXACT(D115,D9),EXACT(E115,E9),ISNUMBER(E115)=ISNUMBER(E9)),1,0),IF(AND(EXACT(B115,B10),EXACT(C115,C10),EXACT(D115,D10),EXACT(E115,E10),ISNUMBER(E115)=ISNUMBER(E10)),1,0),IF(AND(EXACT(B115,B11),EXACT(C115,C11),EXACT(D115,D11),EXACT(E115,E11),ISNUMBER(E115)=ISNUMBER(E11)),1,0),IF(AND(EXACT(B115,B12),EXACT(C115,C12),EXACT(D115,D12),EXACT(E115,E12),ISNUMBER(E115)=ISNUMBER(E12)),1,0),IF(AND(EXACT(B115,B13),EXACT(C115,C13),EXACT(D115,D13),EXACT(E115,E13),ISNUMBER(E115)=ISNUMBER(E13)),1,0),IF(AND(EXACT(B115,B14),EXACT(C115,C14),EXACT(D115,D14),EXACT(E115,E14),ISNUMBER(E115)=ISNUMBER(E14)),1,0),IF(AND(EXACT(B115,B15),EXACT(C115,C15),EXACT(D115,D15),EXACT(E115,E15),ISNUMBER(E115)=ISNUMBER(E15)),1,0),IF(AND(EXACT(B115,B16),EXACT(C115,C16),EXACT(D115,D16),EXACT(E115,E16),ISNUMBER(E115)=ISNUMBER(E16)),1,0),IF(AND(EXACT(B115,B17),EXACT(C115,C17),EXACT(D115,D17),EXACT(E115,E17),ISNUMBER(E115)=ISNUMBER(E17)),1,0),IF(AND(EXACT(B115,B18),EXACT(C115,C18),EXACT(D115,D18),EXACT(E115,E18),ISNUMBER(E115)=ISNUMBER(E18)),1,0),IF(AND(EXACT(B115,B19),EXACT(C115,C19),EXACT(D115,D19),EXACT(E115,E19),ISNUMBER(E115)=ISNUMBER(E19)),1,0),IF(AND(EXACT(B115,B20),EXACT(C115,C20),EXACT(D115,D20),EXACT(E115,E20),ISNUMBER(E115)=ISNUMBER(E20)),1,0),IF(AND(EXACT(B115,B21),EXACT(C115,C21),EXACT(D115,D21),EXACT(E115,E21),ISNUMBER(E115)=ISNUMBER(E21)),1,0),IF(AND(EXACT(B115,B22),EXACT(C115,C22),EXACT(D115,D22),EXACT(E115,E22),ISNUMBER(E115)=ISNUMBER(E22)),1,0),IF(AND(EXACT(B115,B23),EXACT(C115,C23),EXACT(D115,D23),EXACT(E115,E23),ISNUMBER(E115)=ISNUMBER(E23)),1,0),IF(AND(EXACT(B115,B24),EXACT(C115,C24),EXACT(D115,D24),EXACT(E115,E24),ISNUMBER(E115)=ISNUMBER(E24)),1,0),IF(AND(EXACT(B115,B25),EXACT(C115,C25),EXACT(D115,D25),EXACT(E115,E25),ISNUMBER(E115)=ISNUMBER(E25)),1,0),IF(AND(EXACT(B115,B26),EXACT(C115,C26),EXACT(D115,D26),EXACT(E115,E26),ISNUMBER(E115)=ISNUMBER(E26)),1,0)))</x:f>
      </x:c>
      <x:c r="L115" s="28" t="str">
        <x:f>IF(A115="","",SUM(IF(AND(EXACT(B115,B27),EXACT(C115,C27),EXACT(D115,D27),EXACT(E115,E27),ISNUMBER(E115)=ISNUMBER(E27)),1,0),IF(AND(EXACT(B115,B28),EXACT(C115,C28),EXACT(D115,D28),EXACT(E115,E28),ISNUMBER(E115)=ISNUMBER(E28)),1,0),IF(AND(EXACT(B115,B29),EXACT(C115,C29),EXACT(D115,D29),EXACT(E115,E29),ISNUMBER(E115)=ISNUMBER(E29)),1,0),IF(AND(EXACT(B115,B30),EXACT(C115,C30),EXACT(D115,D30),EXACT(E115,E30),ISNUMBER(E115)=ISNUMBER(E30)),1,0),IF(AND(EXACT(B115,B31),EXACT(C115,C31),EXACT(D115,D31),EXACT(E115,E31),ISNUMBER(E115)=ISNUMBER(E31)),1,0),IF(AND(EXACT(B115,B32),EXACT(C115,C32),EXACT(D115,D32),EXACT(E115,E32),ISNUMBER(E115)=ISNUMBER(E32)),1,0),IF(AND(EXACT(B115,B33),EXACT(C115,C33),EXACT(D115,D33),EXACT(E115,E33),ISNUMBER(E115)=ISNUMBER(E33)),1,0),IF(AND(EXACT(B115,B34),EXACT(C115,C34),EXACT(D115,D34),EXACT(E115,E34),ISNUMBER(E115)=ISNUMBER(E34)),1,0),IF(AND(EXACT(B115,B35),EXACT(C115,C35),EXACT(D115,D35),EXACT(E115,E35),ISNUMBER(E115)=ISNUMBER(E35)),1,0),IF(AND(EXACT(B115,B36),EXACT(C115,C36),EXACT(D115,D36),EXACT(E115,E36),ISNUMBER(E115)=ISNUMBER(E36)),1,0),IF(AND(EXACT(B115,B37),EXACT(C115,C37),EXACT(D115,D37),EXACT(E115,E37),ISNUMBER(E115)=ISNUMBER(E37)),1,0),IF(AND(EXACT(B115,B38),EXACT(C115,C38),EXACT(D115,D38),EXACT(E115,E38),ISNUMBER(E115)=ISNUMBER(E38)),1,0),IF(AND(EXACT(B115,B39),EXACT(C115,C39),EXACT(D115,D39),EXACT(E115,E39),ISNUMBER(E115)=ISNUMBER(E39)),1,0),IF(AND(EXACT(B115,B40),EXACT(C115,C40),EXACT(D115,D40),EXACT(E115,E40),ISNUMBER(E115)=ISNUMBER(E40)),1,0),IF(AND(EXACT(B115,B41),EXACT(C115,C41),EXACT(D115,D41),EXACT(E115,E41),ISNUMBER(E115)=ISNUMBER(E41)),1,0),IF(AND(EXACT(B115,B42),EXACT(C115,C42),EXACT(D115,D42),EXACT(E115,E42),ISNUMBER(E115)=ISNUMBER(E42)),1,0),IF(AND(EXACT(B115,B43),EXACT(C115,C43),EXACT(D115,D43),EXACT(E115,E43),ISNUMBER(E115)=ISNUMBER(E43)),1,0),IF(AND(EXACT(B115,B44),EXACT(C115,C44),EXACT(D115,D44),EXACT(E115,E44),ISNUMBER(E115)=ISNUMBER(E44)),1,0),IF(AND(EXACT(B115,B45),EXACT(C115,C45),EXACT(D115,D45),EXACT(E115,E45),ISNUMBER(E115)=ISNUMBER(E45)),1,0),IF(AND(EXACT(B115,B46),EXACT(C115,C46),EXACT(D115,D46),EXACT(E115,E46),ISNUMBER(E115)=ISNUMBER(E46)),1,0)))</x:f>
      </x:c>
      <x:c r="M115" s="28" t="str">
        <x:f>IF(A115="","",SUM(IF(AND(EXACT(B115,B47),EXACT(C115,C47),EXACT(D115,D47),EXACT(E115,E47),ISNUMBER(E115)=ISNUMBER(E47)),1,0),IF(AND(EXACT(B115,B48),EXACT(C115,C48),EXACT(D115,D48),EXACT(E115,E48),ISNUMBER(E115)=ISNUMBER(E48)),1,0),IF(AND(EXACT(B115,B49),EXACT(C115,C49),EXACT(D115,D49),EXACT(E115,E49),ISNUMBER(E115)=ISNUMBER(E49)),1,0),IF(AND(EXACT(B115,B50),EXACT(C115,C50),EXACT(D115,D50),EXACT(E115,E50),ISNUMBER(E115)=ISNUMBER(E50)),1,0),IF(AND(EXACT(B115,B51),EXACT(C115,C51),EXACT(D115,D51),EXACT(E115,E51),ISNUMBER(E115)=ISNUMBER(E51)),1,0),IF(AND(EXACT(B115,B52),EXACT(C115,C52),EXACT(D115,D52),EXACT(E115,E52),ISNUMBER(E115)=ISNUMBER(E52)),1,0),IF(AND(EXACT(B115,B53),EXACT(C115,C53),EXACT(D115,D53),EXACT(E115,E53),ISNUMBER(E115)=ISNUMBER(E53)),1,0),IF(AND(EXACT(B115,B54),EXACT(C115,C54),EXACT(D115,D54),EXACT(E115,E54),ISNUMBER(E115)=ISNUMBER(E54)),1,0),IF(AND(EXACT(B115,B55),EXACT(C115,C55),EXACT(D115,D55),EXACT(E115,E55),ISNUMBER(E115)=ISNUMBER(E55)),1,0),IF(AND(EXACT(B115,B56),EXACT(C115,C56),EXACT(D115,D56),EXACT(E115,E56),ISNUMBER(E115)=ISNUMBER(E56)),1,0),IF(AND(EXACT(B115,B57),EXACT(C115,C57),EXACT(D115,D57),EXACT(E115,E57),ISNUMBER(E115)=ISNUMBER(E57)),1,0),IF(AND(EXACT(B115,B58),EXACT(C115,C58),EXACT(D115,D58),EXACT(E115,E58),ISNUMBER(E115)=ISNUMBER(E58)),1,0),IF(AND(EXACT(B115,B59),EXACT(C115,C59),EXACT(D115,D59),EXACT(E115,E59),ISNUMBER(E115)=ISNUMBER(E59)),1,0),IF(AND(EXACT(B115,B60),EXACT(C115,C60),EXACT(D115,D60),EXACT(E115,E60),ISNUMBER(E115)=ISNUMBER(E60)),1,0),IF(AND(EXACT(B115,B61),EXACT(C115,C61),EXACT(D115,D61),EXACT(E115,E61),ISNUMBER(E115)=ISNUMBER(E61)),1,0),IF(AND(EXACT(B115,B62),EXACT(C115,C62),EXACT(D115,D62),EXACT(E115,E62),ISNUMBER(E115)=ISNUMBER(E62)),1,0),IF(AND(EXACT(B115,B63),EXACT(C115,C63),EXACT(D115,D63),EXACT(E115,E63),ISNUMBER(E115)=ISNUMBER(E63)),1,0),IF(AND(EXACT(B115,B64),EXACT(C115,C64),EXACT(D115,D64),EXACT(E115,E64),ISNUMBER(E115)=ISNUMBER(E64)),1,0),IF(AND(EXACT(B115,B65),EXACT(C115,C65),EXACT(D115,D65),EXACT(E115,E65),ISNUMBER(E115)=ISNUMBER(E65)),1,0),IF(AND(EXACT(B115,B66),EXACT(C115,C66),EXACT(D115,D66),EXACT(E115,E66),ISNUMBER(E115)=ISNUMBER(E66)),1,0)))</x:f>
      </x:c>
      <x:c r="N115" s="28" t="str">
        <x:f>IF(A115="","",SUM(IF(AND(EXACT(B115,B67),EXACT(C115,C67),EXACT(D115,D67),EXACT(E115,E67),ISNUMBER(E115)=ISNUMBER(E67)),1,0),IF(AND(EXACT(B115,B68),EXACT(C115,C68),EXACT(D115,D68),EXACT(E115,E68),ISNUMBER(E115)=ISNUMBER(E68)),1,0),IF(AND(EXACT(B115,B69),EXACT(C115,C69),EXACT(D115,D69),EXACT(E115,E69),ISNUMBER(E115)=ISNUMBER(E69)),1,0),IF(AND(EXACT(B115,B70),EXACT(C115,C70),EXACT(D115,D70),EXACT(E115,E70),ISNUMBER(E115)=ISNUMBER(E70)),1,0),IF(AND(EXACT(B115,B71),EXACT(C115,C71),EXACT(D115,D71),EXACT(E115,E71),ISNUMBER(E115)=ISNUMBER(E71)),1,0),IF(AND(EXACT(B115,B72),EXACT(C115,C72),EXACT(D115,D72),EXACT(E115,E72),ISNUMBER(E115)=ISNUMBER(E72)),1,0),IF(AND(EXACT(B115,B73),EXACT(C115,C73),EXACT(D115,D73),EXACT(E115,E73),ISNUMBER(E115)=ISNUMBER(E73)),1,0),IF(AND(EXACT(B115,B74),EXACT(C115,C74),EXACT(D115,D74),EXACT(E115,E74),ISNUMBER(E115)=ISNUMBER(E74)),1,0),IF(AND(EXACT(B115,B75),EXACT(C115,C75),EXACT(D115,D75),EXACT(E115,E75),ISNUMBER(E115)=ISNUMBER(E75)),1,0),IF(AND(EXACT(B115,B76),EXACT(C115,C76),EXACT(D115,D76),EXACT(E115,E76),ISNUMBER(E115)=ISNUMBER(E76)),1,0),IF(AND(EXACT(B115,B77),EXACT(C115,C77),EXACT(D115,D77),EXACT(E115,E77),ISNUMBER(E115)=ISNUMBER(E77)),1,0),IF(AND(EXACT(B115,B78),EXACT(C115,C78),EXACT(D115,D78),EXACT(E115,E78),ISNUMBER(E115)=ISNUMBER(E78)),1,0),IF(AND(EXACT(B115,B79),EXACT(C115,C79),EXACT(D115,D79),EXACT(E115,E79),ISNUMBER(E115)=ISNUMBER(E79)),1,0),IF(AND(EXACT(B115,B80),EXACT(C115,C80),EXACT(D115,D80),EXACT(E115,E80),ISNUMBER(E115)=ISNUMBER(E80)),1,0),IF(AND(EXACT(B115,B81),EXACT(C115,C81),EXACT(D115,D81),EXACT(E115,E81),ISNUMBER(E115)=ISNUMBER(E81)),1,0),IF(AND(EXACT(B115,B82),EXACT(C115,C82),EXACT(D115,D82),EXACT(E115,E82),ISNUMBER(E115)=ISNUMBER(E82)),1,0),IF(AND(EXACT(B115,B83),EXACT(C115,C83),EXACT(D115,D83),EXACT(E115,E83),ISNUMBER(E115)=ISNUMBER(E83)),1,0),IF(AND(EXACT(B115,B84),EXACT(C115,C84),EXACT(D115,D84),EXACT(E115,E84),ISNUMBER(E115)=ISNUMBER(E84)),1,0),IF(AND(EXACT(B115,B85),EXACT(C115,C85),EXACT(D115,D85),EXACT(E115,E85),ISNUMBER(E115)=ISNUMBER(E85)),1,0),IF(AND(EXACT(B115,B86),EXACT(C115,C86),EXACT(D115,D86),EXACT(E115,E86),ISNUMBER(E115)=ISNUMBER(E86)),1,0)))</x:f>
      </x:c>
      <x:c r="O115" s="28" t="str">
        <x:f>IF(A115="","",SUM(IF(AND(EXACT(B115,B87),EXACT(C115,C87),EXACT(D115,D87),EXACT(E115,E87),ISNUMBER(E115)=ISNUMBER(E87)),1,0),IF(AND(EXACT(B115,B88),EXACT(C115,C88),EXACT(D115,D88),EXACT(E115,E88),ISNUMBER(E115)=ISNUMBER(E88)),1,0),IF(AND(EXACT(B115,B89),EXACT(C115,C89),EXACT(D115,D89),EXACT(E115,E89),ISNUMBER(E115)=ISNUMBER(E89)),1,0),IF(AND(EXACT(B115,B90),EXACT(C115,C90),EXACT(D115,D90),EXACT(E115,E90),ISNUMBER(E115)=ISNUMBER(E90)),1,0),IF(AND(EXACT(B115,B91),EXACT(C115,C91),EXACT(D115,D91),EXACT(E115,E91),ISNUMBER(E115)=ISNUMBER(E91)),1,0),IF(AND(EXACT(B115,B92),EXACT(C115,C92),EXACT(D115,D92),EXACT(E115,E92),ISNUMBER(E115)=ISNUMBER(E92)),1,0),IF(AND(EXACT(B115,B93),EXACT(C115,C93),EXACT(D115,D93),EXACT(E115,E93),ISNUMBER(E115)=ISNUMBER(E93)),1,0),IF(AND(EXACT(B115,B94),EXACT(C115,C94),EXACT(D115,D94),EXACT(E115,E94),ISNUMBER(E115)=ISNUMBER(E94)),1,0),IF(AND(EXACT(B115,B95),EXACT(C115,C95),EXACT(D115,D95),EXACT(E115,E95),ISNUMBER(E115)=ISNUMBER(E95)),1,0),IF(AND(EXACT(B115,B96),EXACT(C115,C96),EXACT(D115,D96),EXACT(E115,E96),ISNUMBER(E115)=ISNUMBER(E96)),1,0),IF(AND(EXACT(B115,B97),EXACT(C115,C97),EXACT(D115,D97),EXACT(E115,E97),ISNUMBER(E115)=ISNUMBER(E97)),1,0),IF(AND(EXACT(B115,B98),EXACT(C115,C98),EXACT(D115,D98),EXACT(E115,E98),ISNUMBER(E115)=ISNUMBER(E98)),1,0),IF(AND(EXACT(B115,B99),EXACT(C115,C99),EXACT(D115,D99),EXACT(E115,E99),ISNUMBER(E115)=ISNUMBER(E99)),1,0),IF(AND(EXACT(B115,B100),EXACT(C115,C100),EXACT(D115,D100),EXACT(E115,E100),ISNUMBER(E115)=ISNUMBER(E100)),1,0),IF(AND(EXACT(B115,B101),EXACT(C115,C101),EXACT(D115,D101),EXACT(E115,E101),ISNUMBER(E115)=ISNUMBER(E101)),1,0),IF(AND(EXACT(B115,B102),EXACT(C115,C102),EXACT(D115,D102),EXACT(E115,E102),ISNUMBER(E115)=ISNUMBER(E102)),1,0),IF(AND(EXACT(B115,B103),EXACT(C115,C103),EXACT(D115,D103),EXACT(E115,E103),ISNUMBER(E115)=ISNUMBER(E103)),1,0),IF(AND(EXACT(B115,B104),EXACT(C115,C104),EXACT(D115,D104),EXACT(E115,E104),ISNUMBER(E115)=ISNUMBER(E104)),1,0),IF(AND(EXACT(B115,B105),EXACT(C115,C105),EXACT(D115,D105),EXACT(E115,E105),ISNUMBER(E115)=ISNUMBER(E105)),1,0),IF(AND(EXACT(B115,B106),EXACT(C115,C106),EXACT(D115,D106),EXACT(E115,E106),ISNUMBER(E115)=ISNUMBER(E106)),1,0)))</x:f>
      </x:c>
      <x:c r="P115" s="28" t="str">
        <x:f>IF(A115="","",SUM(IF(AND(EXACT(B115,B107),EXACT(C115,C107),EXACT(D115,D107),EXACT(E115,E107),ISNUMBER(E115)=ISNUMBER(E107)),1,0),IF(AND(EXACT(B115,B108),EXACT(C115,C108),EXACT(D115,D108),EXACT(E115,E108),ISNUMBER(E115)=ISNUMBER(E108)),1,0),IF(AND(EXACT(B115,B109),EXACT(C115,C109),EXACT(D115,D109),EXACT(E115,E109),ISNUMBER(E115)=ISNUMBER(E109)),1,0),IF(AND(EXACT(B115,B110),EXACT(C115,C110),EXACT(D115,D110),EXACT(E115,E110),ISNUMBER(E115)=ISNUMBER(E110)),1,0),IF(AND(EXACT(B115,B111),EXACT(C115,C111),EXACT(D115,D111),EXACT(E115,E111),ISNUMBER(E115)=ISNUMBER(E111)),1,0),IF(AND(EXACT(B115,B112),EXACT(C115,C112),EXACT(D115,D112),EXACT(E115,E112),ISNUMBER(E115)=ISNUMBER(E112)),1,0),IF(AND(EXACT(B115,B113),EXACT(C115,C113),EXACT(D115,D113),EXACT(E115,E113),ISNUMBER(E115)=ISNUMBER(E113)),1,0),IF(AND(EXACT(B115,B114),EXACT(C115,C114),EXACT(D115,D114),EXACT(E115,E114),ISNUMBER(E115)=ISNUMBER(E114)),1,0),IF(AND(EXACT(B115,B115),EXACT(C115,C115),EXACT(D115,D115),EXACT(E115,E115),ISNUMBER(E115)=ISNUMBER(E115)),1,0)))</x:f>
      </x:c>
      <x:c r="Q115" s="28" t="str">
        <x:f>IF(A115="","",0)</x:f>
      </x:c>
      <x:c r="R115" s="28" t="str">
        <x:f>IF(A115="","",0)</x:f>
      </x:c>
      <x:c r="S115" s="28" t="str">
        <x:f>IF(A115="","",0)</x:f>
      </x:c>
      <x:c r="T115" s="28" t="str">
        <x:f>IF(A115="","",0)</x:f>
      </x:c>
    </x:row>
    <x:row r="116" ht="22" customHeight="1">
      <x:c r="A116" s="2" t="str">
        <x:f>IF(COUNTA('Input'!A116:D116)=0,"",ROW()-6)</x:f>
      </x:c>
      <x:c r="B116" s="2" t="str">
        <x:f>IF(ISBLANK('Input'!A116),"",'Input'!A116)</x:f>
      </x:c>
      <x:c r="C116" s="2" t="str">
        <x:f>IF(ISBLANK('Input'!B116),"",'Input'!B116)</x:f>
      </x:c>
      <x:c r="D116" s="2" t="str">
        <x:f>IF(ISBLANK('Input'!C116),"",'Input'!C116)</x:f>
      </x:c>
      <x:c r="E116" s="21" t="str">
        <x:f>IF(ISBLANK('Input'!D116),"",'Input'!D116)</x:f>
      </x:c>
      <x:c r="F116" s="2" t="str">
        <x:f>IF(A116="","",SUM(K116:T116))</x:f>
      </x:c>
      <x:c r="G116" s="2" t="str">
        <x:f>IF(A116="","",IF(F116&gt;1,"Exact duplicate",IF(B116="","Missing job ID",IF(C116="","Missing customer",IF(NOT(OR(EXACT(D116,"completed"),EXACT(D116,"cancelled"))),"Missing or invalid status",IF(NOT(ISNUMBER(E116)),"Missing or invalid amount",IF(E116&lt;0,"Missing or invalid amount","")))))))</x:f>
      </x:c>
      <x:c r="H116" s="2" t="str">
        <x:f>IF(A116="","",IF(F116&gt;1,"Duplicate",IF(G116&lt;&gt;"","Exception",IF(EXACT(D116,"completed"),"Completed","Cancelled"))))</x:f>
      </x:c>
      <x:c r="I116" s="21" t="str">
        <x:f>IF(A116="","",IF(H116="Completed",E116,0))</x:f>
      </x:c>
      <x:c r="K116" s="28" t="str">
        <x:f>IF(A116="","",SUM(IF(AND(EXACT(B116,B7),EXACT(C116,C7),EXACT(D116,D7),EXACT(E116,E7),ISNUMBER(E116)=ISNUMBER(E7)),1,0),IF(AND(EXACT(B116,B8),EXACT(C116,C8),EXACT(D116,D8),EXACT(E116,E8),ISNUMBER(E116)=ISNUMBER(E8)),1,0),IF(AND(EXACT(B116,B9),EXACT(C116,C9),EXACT(D116,D9),EXACT(E116,E9),ISNUMBER(E116)=ISNUMBER(E9)),1,0),IF(AND(EXACT(B116,B10),EXACT(C116,C10),EXACT(D116,D10),EXACT(E116,E10),ISNUMBER(E116)=ISNUMBER(E10)),1,0),IF(AND(EXACT(B116,B11),EXACT(C116,C11),EXACT(D116,D11),EXACT(E116,E11),ISNUMBER(E116)=ISNUMBER(E11)),1,0),IF(AND(EXACT(B116,B12),EXACT(C116,C12),EXACT(D116,D12),EXACT(E116,E12),ISNUMBER(E116)=ISNUMBER(E12)),1,0),IF(AND(EXACT(B116,B13),EXACT(C116,C13),EXACT(D116,D13),EXACT(E116,E13),ISNUMBER(E116)=ISNUMBER(E13)),1,0),IF(AND(EXACT(B116,B14),EXACT(C116,C14),EXACT(D116,D14),EXACT(E116,E14),ISNUMBER(E116)=ISNUMBER(E14)),1,0),IF(AND(EXACT(B116,B15),EXACT(C116,C15),EXACT(D116,D15),EXACT(E116,E15),ISNUMBER(E116)=ISNUMBER(E15)),1,0),IF(AND(EXACT(B116,B16),EXACT(C116,C16),EXACT(D116,D16),EXACT(E116,E16),ISNUMBER(E116)=ISNUMBER(E16)),1,0),IF(AND(EXACT(B116,B17),EXACT(C116,C17),EXACT(D116,D17),EXACT(E116,E17),ISNUMBER(E116)=ISNUMBER(E17)),1,0),IF(AND(EXACT(B116,B18),EXACT(C116,C18),EXACT(D116,D18),EXACT(E116,E18),ISNUMBER(E116)=ISNUMBER(E18)),1,0),IF(AND(EXACT(B116,B19),EXACT(C116,C19),EXACT(D116,D19),EXACT(E116,E19),ISNUMBER(E116)=ISNUMBER(E19)),1,0),IF(AND(EXACT(B116,B20),EXACT(C116,C20),EXACT(D116,D20),EXACT(E116,E20),ISNUMBER(E116)=ISNUMBER(E20)),1,0),IF(AND(EXACT(B116,B21),EXACT(C116,C21),EXACT(D116,D21),EXACT(E116,E21),ISNUMBER(E116)=ISNUMBER(E21)),1,0),IF(AND(EXACT(B116,B22),EXACT(C116,C22),EXACT(D116,D22),EXACT(E116,E22),ISNUMBER(E116)=ISNUMBER(E22)),1,0),IF(AND(EXACT(B116,B23),EXACT(C116,C23),EXACT(D116,D23),EXACT(E116,E23),ISNUMBER(E116)=ISNUMBER(E23)),1,0),IF(AND(EXACT(B116,B24),EXACT(C116,C24),EXACT(D116,D24),EXACT(E116,E24),ISNUMBER(E116)=ISNUMBER(E24)),1,0),IF(AND(EXACT(B116,B25),EXACT(C116,C25),EXACT(D116,D25),EXACT(E116,E25),ISNUMBER(E116)=ISNUMBER(E25)),1,0),IF(AND(EXACT(B116,B26),EXACT(C116,C26),EXACT(D116,D26),EXACT(E116,E26),ISNUMBER(E116)=ISNUMBER(E26)),1,0)))</x:f>
      </x:c>
      <x:c r="L116" s="28" t="str">
        <x:f>IF(A116="","",SUM(IF(AND(EXACT(B116,B27),EXACT(C116,C27),EXACT(D116,D27),EXACT(E116,E27),ISNUMBER(E116)=ISNUMBER(E27)),1,0),IF(AND(EXACT(B116,B28),EXACT(C116,C28),EXACT(D116,D28),EXACT(E116,E28),ISNUMBER(E116)=ISNUMBER(E28)),1,0),IF(AND(EXACT(B116,B29),EXACT(C116,C29),EXACT(D116,D29),EXACT(E116,E29),ISNUMBER(E116)=ISNUMBER(E29)),1,0),IF(AND(EXACT(B116,B30),EXACT(C116,C30),EXACT(D116,D30),EXACT(E116,E30),ISNUMBER(E116)=ISNUMBER(E30)),1,0),IF(AND(EXACT(B116,B31),EXACT(C116,C31),EXACT(D116,D31),EXACT(E116,E31),ISNUMBER(E116)=ISNUMBER(E31)),1,0),IF(AND(EXACT(B116,B32),EXACT(C116,C32),EXACT(D116,D32),EXACT(E116,E32),ISNUMBER(E116)=ISNUMBER(E32)),1,0),IF(AND(EXACT(B116,B33),EXACT(C116,C33),EXACT(D116,D33),EXACT(E116,E33),ISNUMBER(E116)=ISNUMBER(E33)),1,0),IF(AND(EXACT(B116,B34),EXACT(C116,C34),EXACT(D116,D34),EXACT(E116,E34),ISNUMBER(E116)=ISNUMBER(E34)),1,0),IF(AND(EXACT(B116,B35),EXACT(C116,C35),EXACT(D116,D35),EXACT(E116,E35),ISNUMBER(E116)=ISNUMBER(E35)),1,0),IF(AND(EXACT(B116,B36),EXACT(C116,C36),EXACT(D116,D36),EXACT(E116,E36),ISNUMBER(E116)=ISNUMBER(E36)),1,0),IF(AND(EXACT(B116,B37),EXACT(C116,C37),EXACT(D116,D37),EXACT(E116,E37),ISNUMBER(E116)=ISNUMBER(E37)),1,0),IF(AND(EXACT(B116,B38),EXACT(C116,C38),EXACT(D116,D38),EXACT(E116,E38),ISNUMBER(E116)=ISNUMBER(E38)),1,0),IF(AND(EXACT(B116,B39),EXACT(C116,C39),EXACT(D116,D39),EXACT(E116,E39),ISNUMBER(E116)=ISNUMBER(E39)),1,0),IF(AND(EXACT(B116,B40),EXACT(C116,C40),EXACT(D116,D40),EXACT(E116,E40),ISNUMBER(E116)=ISNUMBER(E40)),1,0),IF(AND(EXACT(B116,B41),EXACT(C116,C41),EXACT(D116,D41),EXACT(E116,E41),ISNUMBER(E116)=ISNUMBER(E41)),1,0),IF(AND(EXACT(B116,B42),EXACT(C116,C42),EXACT(D116,D42),EXACT(E116,E42),ISNUMBER(E116)=ISNUMBER(E42)),1,0),IF(AND(EXACT(B116,B43),EXACT(C116,C43),EXACT(D116,D43),EXACT(E116,E43),ISNUMBER(E116)=ISNUMBER(E43)),1,0),IF(AND(EXACT(B116,B44),EXACT(C116,C44),EXACT(D116,D44),EXACT(E116,E44),ISNUMBER(E116)=ISNUMBER(E44)),1,0),IF(AND(EXACT(B116,B45),EXACT(C116,C45),EXACT(D116,D45),EXACT(E116,E45),ISNUMBER(E116)=ISNUMBER(E45)),1,0),IF(AND(EXACT(B116,B46),EXACT(C116,C46),EXACT(D116,D46),EXACT(E116,E46),ISNUMBER(E116)=ISNUMBER(E46)),1,0)))</x:f>
      </x:c>
      <x:c r="M116" s="28" t="str">
        <x:f>IF(A116="","",SUM(IF(AND(EXACT(B116,B47),EXACT(C116,C47),EXACT(D116,D47),EXACT(E116,E47),ISNUMBER(E116)=ISNUMBER(E47)),1,0),IF(AND(EXACT(B116,B48),EXACT(C116,C48),EXACT(D116,D48),EXACT(E116,E48),ISNUMBER(E116)=ISNUMBER(E48)),1,0),IF(AND(EXACT(B116,B49),EXACT(C116,C49),EXACT(D116,D49),EXACT(E116,E49),ISNUMBER(E116)=ISNUMBER(E49)),1,0),IF(AND(EXACT(B116,B50),EXACT(C116,C50),EXACT(D116,D50),EXACT(E116,E50),ISNUMBER(E116)=ISNUMBER(E50)),1,0),IF(AND(EXACT(B116,B51),EXACT(C116,C51),EXACT(D116,D51),EXACT(E116,E51),ISNUMBER(E116)=ISNUMBER(E51)),1,0),IF(AND(EXACT(B116,B52),EXACT(C116,C52),EXACT(D116,D52),EXACT(E116,E52),ISNUMBER(E116)=ISNUMBER(E52)),1,0),IF(AND(EXACT(B116,B53),EXACT(C116,C53),EXACT(D116,D53),EXACT(E116,E53),ISNUMBER(E116)=ISNUMBER(E53)),1,0),IF(AND(EXACT(B116,B54),EXACT(C116,C54),EXACT(D116,D54),EXACT(E116,E54),ISNUMBER(E116)=ISNUMBER(E54)),1,0),IF(AND(EXACT(B116,B55),EXACT(C116,C55),EXACT(D116,D55),EXACT(E116,E55),ISNUMBER(E116)=ISNUMBER(E55)),1,0),IF(AND(EXACT(B116,B56),EXACT(C116,C56),EXACT(D116,D56),EXACT(E116,E56),ISNUMBER(E116)=ISNUMBER(E56)),1,0),IF(AND(EXACT(B116,B57),EXACT(C116,C57),EXACT(D116,D57),EXACT(E116,E57),ISNUMBER(E116)=ISNUMBER(E57)),1,0),IF(AND(EXACT(B116,B58),EXACT(C116,C58),EXACT(D116,D58),EXACT(E116,E58),ISNUMBER(E116)=ISNUMBER(E58)),1,0),IF(AND(EXACT(B116,B59),EXACT(C116,C59),EXACT(D116,D59),EXACT(E116,E59),ISNUMBER(E116)=ISNUMBER(E59)),1,0),IF(AND(EXACT(B116,B60),EXACT(C116,C60),EXACT(D116,D60),EXACT(E116,E60),ISNUMBER(E116)=ISNUMBER(E60)),1,0),IF(AND(EXACT(B116,B61),EXACT(C116,C61),EXACT(D116,D61),EXACT(E116,E61),ISNUMBER(E116)=ISNUMBER(E61)),1,0),IF(AND(EXACT(B116,B62),EXACT(C116,C62),EXACT(D116,D62),EXACT(E116,E62),ISNUMBER(E116)=ISNUMBER(E62)),1,0),IF(AND(EXACT(B116,B63),EXACT(C116,C63),EXACT(D116,D63),EXACT(E116,E63),ISNUMBER(E116)=ISNUMBER(E63)),1,0),IF(AND(EXACT(B116,B64),EXACT(C116,C64),EXACT(D116,D64),EXACT(E116,E64),ISNUMBER(E116)=ISNUMBER(E64)),1,0),IF(AND(EXACT(B116,B65),EXACT(C116,C65),EXACT(D116,D65),EXACT(E116,E65),ISNUMBER(E116)=ISNUMBER(E65)),1,0),IF(AND(EXACT(B116,B66),EXACT(C116,C66),EXACT(D116,D66),EXACT(E116,E66),ISNUMBER(E116)=ISNUMBER(E66)),1,0)))</x:f>
      </x:c>
      <x:c r="N116" s="28" t="str">
        <x:f>IF(A116="","",SUM(IF(AND(EXACT(B116,B67),EXACT(C116,C67),EXACT(D116,D67),EXACT(E116,E67),ISNUMBER(E116)=ISNUMBER(E67)),1,0),IF(AND(EXACT(B116,B68),EXACT(C116,C68),EXACT(D116,D68),EXACT(E116,E68),ISNUMBER(E116)=ISNUMBER(E68)),1,0),IF(AND(EXACT(B116,B69),EXACT(C116,C69),EXACT(D116,D69),EXACT(E116,E69),ISNUMBER(E116)=ISNUMBER(E69)),1,0),IF(AND(EXACT(B116,B70),EXACT(C116,C70),EXACT(D116,D70),EXACT(E116,E70),ISNUMBER(E116)=ISNUMBER(E70)),1,0),IF(AND(EXACT(B116,B71),EXACT(C116,C71),EXACT(D116,D71),EXACT(E116,E71),ISNUMBER(E116)=ISNUMBER(E71)),1,0),IF(AND(EXACT(B116,B72),EXACT(C116,C72),EXACT(D116,D72),EXACT(E116,E72),ISNUMBER(E116)=ISNUMBER(E72)),1,0),IF(AND(EXACT(B116,B73),EXACT(C116,C73),EXACT(D116,D73),EXACT(E116,E73),ISNUMBER(E116)=ISNUMBER(E73)),1,0),IF(AND(EXACT(B116,B74),EXACT(C116,C74),EXACT(D116,D74),EXACT(E116,E74),ISNUMBER(E116)=ISNUMBER(E74)),1,0),IF(AND(EXACT(B116,B75),EXACT(C116,C75),EXACT(D116,D75),EXACT(E116,E75),ISNUMBER(E116)=ISNUMBER(E75)),1,0),IF(AND(EXACT(B116,B76),EXACT(C116,C76),EXACT(D116,D76),EXACT(E116,E76),ISNUMBER(E116)=ISNUMBER(E76)),1,0),IF(AND(EXACT(B116,B77),EXACT(C116,C77),EXACT(D116,D77),EXACT(E116,E77),ISNUMBER(E116)=ISNUMBER(E77)),1,0),IF(AND(EXACT(B116,B78),EXACT(C116,C78),EXACT(D116,D78),EXACT(E116,E78),ISNUMBER(E116)=ISNUMBER(E78)),1,0),IF(AND(EXACT(B116,B79),EXACT(C116,C79),EXACT(D116,D79),EXACT(E116,E79),ISNUMBER(E116)=ISNUMBER(E79)),1,0),IF(AND(EXACT(B116,B80),EXACT(C116,C80),EXACT(D116,D80),EXACT(E116,E80),ISNUMBER(E116)=ISNUMBER(E80)),1,0),IF(AND(EXACT(B116,B81),EXACT(C116,C81),EXACT(D116,D81),EXACT(E116,E81),ISNUMBER(E116)=ISNUMBER(E81)),1,0),IF(AND(EXACT(B116,B82),EXACT(C116,C82),EXACT(D116,D82),EXACT(E116,E82),ISNUMBER(E116)=ISNUMBER(E82)),1,0),IF(AND(EXACT(B116,B83),EXACT(C116,C83),EXACT(D116,D83),EXACT(E116,E83),ISNUMBER(E116)=ISNUMBER(E83)),1,0),IF(AND(EXACT(B116,B84),EXACT(C116,C84),EXACT(D116,D84),EXACT(E116,E84),ISNUMBER(E116)=ISNUMBER(E84)),1,0),IF(AND(EXACT(B116,B85),EXACT(C116,C85),EXACT(D116,D85),EXACT(E116,E85),ISNUMBER(E116)=ISNUMBER(E85)),1,0),IF(AND(EXACT(B116,B86),EXACT(C116,C86),EXACT(D116,D86),EXACT(E116,E86),ISNUMBER(E116)=ISNUMBER(E86)),1,0)))</x:f>
      </x:c>
      <x:c r="O116" s="28" t="str">
        <x:f>IF(A116="","",SUM(IF(AND(EXACT(B116,B87),EXACT(C116,C87),EXACT(D116,D87),EXACT(E116,E87),ISNUMBER(E116)=ISNUMBER(E87)),1,0),IF(AND(EXACT(B116,B88),EXACT(C116,C88),EXACT(D116,D88),EXACT(E116,E88),ISNUMBER(E116)=ISNUMBER(E88)),1,0),IF(AND(EXACT(B116,B89),EXACT(C116,C89),EXACT(D116,D89),EXACT(E116,E89),ISNUMBER(E116)=ISNUMBER(E89)),1,0),IF(AND(EXACT(B116,B90),EXACT(C116,C90),EXACT(D116,D90),EXACT(E116,E90),ISNUMBER(E116)=ISNUMBER(E90)),1,0),IF(AND(EXACT(B116,B91),EXACT(C116,C91),EXACT(D116,D91),EXACT(E116,E91),ISNUMBER(E116)=ISNUMBER(E91)),1,0),IF(AND(EXACT(B116,B92),EXACT(C116,C92),EXACT(D116,D92),EXACT(E116,E92),ISNUMBER(E116)=ISNUMBER(E92)),1,0),IF(AND(EXACT(B116,B93),EXACT(C116,C93),EXACT(D116,D93),EXACT(E116,E93),ISNUMBER(E116)=ISNUMBER(E93)),1,0),IF(AND(EXACT(B116,B94),EXACT(C116,C94),EXACT(D116,D94),EXACT(E116,E94),ISNUMBER(E116)=ISNUMBER(E94)),1,0),IF(AND(EXACT(B116,B95),EXACT(C116,C95),EXACT(D116,D95),EXACT(E116,E95),ISNUMBER(E116)=ISNUMBER(E95)),1,0),IF(AND(EXACT(B116,B96),EXACT(C116,C96),EXACT(D116,D96),EXACT(E116,E96),ISNUMBER(E116)=ISNUMBER(E96)),1,0),IF(AND(EXACT(B116,B97),EXACT(C116,C97),EXACT(D116,D97),EXACT(E116,E97),ISNUMBER(E116)=ISNUMBER(E97)),1,0),IF(AND(EXACT(B116,B98),EXACT(C116,C98),EXACT(D116,D98),EXACT(E116,E98),ISNUMBER(E116)=ISNUMBER(E98)),1,0),IF(AND(EXACT(B116,B99),EXACT(C116,C99),EXACT(D116,D99),EXACT(E116,E99),ISNUMBER(E116)=ISNUMBER(E99)),1,0),IF(AND(EXACT(B116,B100),EXACT(C116,C100),EXACT(D116,D100),EXACT(E116,E100),ISNUMBER(E116)=ISNUMBER(E100)),1,0),IF(AND(EXACT(B116,B101),EXACT(C116,C101),EXACT(D116,D101),EXACT(E116,E101),ISNUMBER(E116)=ISNUMBER(E101)),1,0),IF(AND(EXACT(B116,B102),EXACT(C116,C102),EXACT(D116,D102),EXACT(E116,E102),ISNUMBER(E116)=ISNUMBER(E102)),1,0),IF(AND(EXACT(B116,B103),EXACT(C116,C103),EXACT(D116,D103),EXACT(E116,E103),ISNUMBER(E116)=ISNUMBER(E103)),1,0),IF(AND(EXACT(B116,B104),EXACT(C116,C104),EXACT(D116,D104),EXACT(E116,E104),ISNUMBER(E116)=ISNUMBER(E104)),1,0),IF(AND(EXACT(B116,B105),EXACT(C116,C105),EXACT(D116,D105),EXACT(E116,E105),ISNUMBER(E116)=ISNUMBER(E105)),1,0),IF(AND(EXACT(B116,B106),EXACT(C116,C106),EXACT(D116,D106),EXACT(E116,E106),ISNUMBER(E116)=ISNUMBER(E106)),1,0)))</x:f>
      </x:c>
      <x:c r="P116" s="28" t="str">
        <x:f>IF(A116="","",SUM(IF(AND(EXACT(B116,B107),EXACT(C116,C107),EXACT(D116,D107),EXACT(E116,E107),ISNUMBER(E116)=ISNUMBER(E107)),1,0),IF(AND(EXACT(B116,B108),EXACT(C116,C108),EXACT(D116,D108),EXACT(E116,E108),ISNUMBER(E116)=ISNUMBER(E108)),1,0),IF(AND(EXACT(B116,B109),EXACT(C116,C109),EXACT(D116,D109),EXACT(E116,E109),ISNUMBER(E116)=ISNUMBER(E109)),1,0),IF(AND(EXACT(B116,B110),EXACT(C116,C110),EXACT(D116,D110),EXACT(E116,E110),ISNUMBER(E116)=ISNUMBER(E110)),1,0),IF(AND(EXACT(B116,B111),EXACT(C116,C111),EXACT(D116,D111),EXACT(E116,E111),ISNUMBER(E116)=ISNUMBER(E111)),1,0),IF(AND(EXACT(B116,B112),EXACT(C116,C112),EXACT(D116,D112),EXACT(E116,E112),ISNUMBER(E116)=ISNUMBER(E112)),1,0),IF(AND(EXACT(B116,B113),EXACT(C116,C113),EXACT(D116,D113),EXACT(E116,E113),ISNUMBER(E116)=ISNUMBER(E113)),1,0),IF(AND(EXACT(B116,B114),EXACT(C116,C114),EXACT(D116,D114),EXACT(E116,E114),ISNUMBER(E116)=ISNUMBER(E114)),1,0),IF(AND(EXACT(B116,B115),EXACT(C116,C115),EXACT(D116,D115),EXACT(E116,E115),ISNUMBER(E116)=ISNUMBER(E115)),1,0),IF(AND(EXACT(B116,B116),EXACT(C116,C116),EXACT(D116,D116),EXACT(E116,E116),ISNUMBER(E116)=ISNUMBER(E116)),1,0)))</x:f>
      </x:c>
      <x:c r="Q116" s="28" t="str">
        <x:f>IF(A116="","",0)</x:f>
      </x:c>
      <x:c r="R116" s="28" t="str">
        <x:f>IF(A116="","",0)</x:f>
      </x:c>
      <x:c r="S116" s="28" t="str">
        <x:f>IF(A116="","",0)</x:f>
      </x:c>
      <x:c r="T116" s="28" t="str">
        <x:f>IF(A116="","",0)</x:f>
      </x:c>
    </x:row>
    <x:row r="117" ht="22" customHeight="1">
      <x:c r="A117" s="2" t="str">
        <x:f>IF(COUNTA('Input'!A117:D117)=0,"",ROW()-6)</x:f>
      </x:c>
      <x:c r="B117" s="2" t="str">
        <x:f>IF(ISBLANK('Input'!A117),"",'Input'!A117)</x:f>
      </x:c>
      <x:c r="C117" s="2" t="str">
        <x:f>IF(ISBLANK('Input'!B117),"",'Input'!B117)</x:f>
      </x:c>
      <x:c r="D117" s="2" t="str">
        <x:f>IF(ISBLANK('Input'!C117),"",'Input'!C117)</x:f>
      </x:c>
      <x:c r="E117" s="21" t="str">
        <x:f>IF(ISBLANK('Input'!D117),"",'Input'!D117)</x:f>
      </x:c>
      <x:c r="F117" s="2" t="str">
        <x:f>IF(A117="","",SUM(K117:T117))</x:f>
      </x:c>
      <x:c r="G117" s="2" t="str">
        <x:f>IF(A117="","",IF(F117&gt;1,"Exact duplicate",IF(B117="","Missing job ID",IF(C117="","Missing customer",IF(NOT(OR(EXACT(D117,"completed"),EXACT(D117,"cancelled"))),"Missing or invalid status",IF(NOT(ISNUMBER(E117)),"Missing or invalid amount",IF(E117&lt;0,"Missing or invalid amount","")))))))</x:f>
      </x:c>
      <x:c r="H117" s="2" t="str">
        <x:f>IF(A117="","",IF(F117&gt;1,"Duplicate",IF(G117&lt;&gt;"","Exception",IF(EXACT(D117,"completed"),"Completed","Cancelled"))))</x:f>
      </x:c>
      <x:c r="I117" s="21" t="str">
        <x:f>IF(A117="","",IF(H117="Completed",E117,0))</x:f>
      </x:c>
      <x:c r="K117" s="28" t="str">
        <x:f>IF(A117="","",SUM(IF(AND(EXACT(B117,B7),EXACT(C117,C7),EXACT(D117,D7),EXACT(E117,E7),ISNUMBER(E117)=ISNUMBER(E7)),1,0),IF(AND(EXACT(B117,B8),EXACT(C117,C8),EXACT(D117,D8),EXACT(E117,E8),ISNUMBER(E117)=ISNUMBER(E8)),1,0),IF(AND(EXACT(B117,B9),EXACT(C117,C9),EXACT(D117,D9),EXACT(E117,E9),ISNUMBER(E117)=ISNUMBER(E9)),1,0),IF(AND(EXACT(B117,B10),EXACT(C117,C10),EXACT(D117,D10),EXACT(E117,E10),ISNUMBER(E117)=ISNUMBER(E10)),1,0),IF(AND(EXACT(B117,B11),EXACT(C117,C11),EXACT(D117,D11),EXACT(E117,E11),ISNUMBER(E117)=ISNUMBER(E11)),1,0),IF(AND(EXACT(B117,B12),EXACT(C117,C12),EXACT(D117,D12),EXACT(E117,E12),ISNUMBER(E117)=ISNUMBER(E12)),1,0),IF(AND(EXACT(B117,B13),EXACT(C117,C13),EXACT(D117,D13),EXACT(E117,E13),ISNUMBER(E117)=ISNUMBER(E13)),1,0),IF(AND(EXACT(B117,B14),EXACT(C117,C14),EXACT(D117,D14),EXACT(E117,E14),ISNUMBER(E117)=ISNUMBER(E14)),1,0),IF(AND(EXACT(B117,B15),EXACT(C117,C15),EXACT(D117,D15),EXACT(E117,E15),ISNUMBER(E117)=ISNUMBER(E15)),1,0),IF(AND(EXACT(B117,B16),EXACT(C117,C16),EXACT(D117,D16),EXACT(E117,E16),ISNUMBER(E117)=ISNUMBER(E16)),1,0),IF(AND(EXACT(B117,B17),EXACT(C117,C17),EXACT(D117,D17),EXACT(E117,E17),ISNUMBER(E117)=ISNUMBER(E17)),1,0),IF(AND(EXACT(B117,B18),EXACT(C117,C18),EXACT(D117,D18),EXACT(E117,E18),ISNUMBER(E117)=ISNUMBER(E18)),1,0),IF(AND(EXACT(B117,B19),EXACT(C117,C19),EXACT(D117,D19),EXACT(E117,E19),ISNUMBER(E117)=ISNUMBER(E19)),1,0),IF(AND(EXACT(B117,B20),EXACT(C117,C20),EXACT(D117,D20),EXACT(E117,E20),ISNUMBER(E117)=ISNUMBER(E20)),1,0),IF(AND(EXACT(B117,B21),EXACT(C117,C21),EXACT(D117,D21),EXACT(E117,E21),ISNUMBER(E117)=ISNUMBER(E21)),1,0),IF(AND(EXACT(B117,B22),EXACT(C117,C22),EXACT(D117,D22),EXACT(E117,E22),ISNUMBER(E117)=ISNUMBER(E22)),1,0),IF(AND(EXACT(B117,B23),EXACT(C117,C23),EXACT(D117,D23),EXACT(E117,E23),ISNUMBER(E117)=ISNUMBER(E23)),1,0),IF(AND(EXACT(B117,B24),EXACT(C117,C24),EXACT(D117,D24),EXACT(E117,E24),ISNUMBER(E117)=ISNUMBER(E24)),1,0),IF(AND(EXACT(B117,B25),EXACT(C117,C25),EXACT(D117,D25),EXACT(E117,E25),ISNUMBER(E117)=ISNUMBER(E25)),1,0),IF(AND(EXACT(B117,B26),EXACT(C117,C26),EXACT(D117,D26),EXACT(E117,E26),ISNUMBER(E117)=ISNUMBER(E26)),1,0)))</x:f>
      </x:c>
      <x:c r="L117" s="28" t="str">
        <x:f>IF(A117="","",SUM(IF(AND(EXACT(B117,B27),EXACT(C117,C27),EXACT(D117,D27),EXACT(E117,E27),ISNUMBER(E117)=ISNUMBER(E27)),1,0),IF(AND(EXACT(B117,B28),EXACT(C117,C28),EXACT(D117,D28),EXACT(E117,E28),ISNUMBER(E117)=ISNUMBER(E28)),1,0),IF(AND(EXACT(B117,B29),EXACT(C117,C29),EXACT(D117,D29),EXACT(E117,E29),ISNUMBER(E117)=ISNUMBER(E29)),1,0),IF(AND(EXACT(B117,B30),EXACT(C117,C30),EXACT(D117,D30),EXACT(E117,E30),ISNUMBER(E117)=ISNUMBER(E30)),1,0),IF(AND(EXACT(B117,B31),EXACT(C117,C31),EXACT(D117,D31),EXACT(E117,E31),ISNUMBER(E117)=ISNUMBER(E31)),1,0),IF(AND(EXACT(B117,B32),EXACT(C117,C32),EXACT(D117,D32),EXACT(E117,E32),ISNUMBER(E117)=ISNUMBER(E32)),1,0),IF(AND(EXACT(B117,B33),EXACT(C117,C33),EXACT(D117,D33),EXACT(E117,E33),ISNUMBER(E117)=ISNUMBER(E33)),1,0),IF(AND(EXACT(B117,B34),EXACT(C117,C34),EXACT(D117,D34),EXACT(E117,E34),ISNUMBER(E117)=ISNUMBER(E34)),1,0),IF(AND(EXACT(B117,B35),EXACT(C117,C35),EXACT(D117,D35),EXACT(E117,E35),ISNUMBER(E117)=ISNUMBER(E35)),1,0),IF(AND(EXACT(B117,B36),EXACT(C117,C36),EXACT(D117,D36),EXACT(E117,E36),ISNUMBER(E117)=ISNUMBER(E36)),1,0),IF(AND(EXACT(B117,B37),EXACT(C117,C37),EXACT(D117,D37),EXACT(E117,E37),ISNUMBER(E117)=ISNUMBER(E37)),1,0),IF(AND(EXACT(B117,B38),EXACT(C117,C38),EXACT(D117,D38),EXACT(E117,E38),ISNUMBER(E117)=ISNUMBER(E38)),1,0),IF(AND(EXACT(B117,B39),EXACT(C117,C39),EXACT(D117,D39),EXACT(E117,E39),ISNUMBER(E117)=ISNUMBER(E39)),1,0),IF(AND(EXACT(B117,B40),EXACT(C117,C40),EXACT(D117,D40),EXACT(E117,E40),ISNUMBER(E117)=ISNUMBER(E40)),1,0),IF(AND(EXACT(B117,B41),EXACT(C117,C41),EXACT(D117,D41),EXACT(E117,E41),ISNUMBER(E117)=ISNUMBER(E41)),1,0),IF(AND(EXACT(B117,B42),EXACT(C117,C42),EXACT(D117,D42),EXACT(E117,E42),ISNUMBER(E117)=ISNUMBER(E42)),1,0),IF(AND(EXACT(B117,B43),EXACT(C117,C43),EXACT(D117,D43),EXACT(E117,E43),ISNUMBER(E117)=ISNUMBER(E43)),1,0),IF(AND(EXACT(B117,B44),EXACT(C117,C44),EXACT(D117,D44),EXACT(E117,E44),ISNUMBER(E117)=ISNUMBER(E44)),1,0),IF(AND(EXACT(B117,B45),EXACT(C117,C45),EXACT(D117,D45),EXACT(E117,E45),ISNUMBER(E117)=ISNUMBER(E45)),1,0),IF(AND(EXACT(B117,B46),EXACT(C117,C46),EXACT(D117,D46),EXACT(E117,E46),ISNUMBER(E117)=ISNUMBER(E46)),1,0)))</x:f>
      </x:c>
      <x:c r="M117" s="28" t="str">
        <x:f>IF(A117="","",SUM(IF(AND(EXACT(B117,B47),EXACT(C117,C47),EXACT(D117,D47),EXACT(E117,E47),ISNUMBER(E117)=ISNUMBER(E47)),1,0),IF(AND(EXACT(B117,B48),EXACT(C117,C48),EXACT(D117,D48),EXACT(E117,E48),ISNUMBER(E117)=ISNUMBER(E48)),1,0),IF(AND(EXACT(B117,B49),EXACT(C117,C49),EXACT(D117,D49),EXACT(E117,E49),ISNUMBER(E117)=ISNUMBER(E49)),1,0),IF(AND(EXACT(B117,B50),EXACT(C117,C50),EXACT(D117,D50),EXACT(E117,E50),ISNUMBER(E117)=ISNUMBER(E50)),1,0),IF(AND(EXACT(B117,B51),EXACT(C117,C51),EXACT(D117,D51),EXACT(E117,E51),ISNUMBER(E117)=ISNUMBER(E51)),1,0),IF(AND(EXACT(B117,B52),EXACT(C117,C52),EXACT(D117,D52),EXACT(E117,E52),ISNUMBER(E117)=ISNUMBER(E52)),1,0),IF(AND(EXACT(B117,B53),EXACT(C117,C53),EXACT(D117,D53),EXACT(E117,E53),ISNUMBER(E117)=ISNUMBER(E53)),1,0),IF(AND(EXACT(B117,B54),EXACT(C117,C54),EXACT(D117,D54),EXACT(E117,E54),ISNUMBER(E117)=ISNUMBER(E54)),1,0),IF(AND(EXACT(B117,B55),EXACT(C117,C55),EXACT(D117,D55),EXACT(E117,E55),ISNUMBER(E117)=ISNUMBER(E55)),1,0),IF(AND(EXACT(B117,B56),EXACT(C117,C56),EXACT(D117,D56),EXACT(E117,E56),ISNUMBER(E117)=ISNUMBER(E56)),1,0),IF(AND(EXACT(B117,B57),EXACT(C117,C57),EXACT(D117,D57),EXACT(E117,E57),ISNUMBER(E117)=ISNUMBER(E57)),1,0),IF(AND(EXACT(B117,B58),EXACT(C117,C58),EXACT(D117,D58),EXACT(E117,E58),ISNUMBER(E117)=ISNUMBER(E58)),1,0),IF(AND(EXACT(B117,B59),EXACT(C117,C59),EXACT(D117,D59),EXACT(E117,E59),ISNUMBER(E117)=ISNUMBER(E59)),1,0),IF(AND(EXACT(B117,B60),EXACT(C117,C60),EXACT(D117,D60),EXACT(E117,E60),ISNUMBER(E117)=ISNUMBER(E60)),1,0),IF(AND(EXACT(B117,B61),EXACT(C117,C61),EXACT(D117,D61),EXACT(E117,E61),ISNUMBER(E117)=ISNUMBER(E61)),1,0),IF(AND(EXACT(B117,B62),EXACT(C117,C62),EXACT(D117,D62),EXACT(E117,E62),ISNUMBER(E117)=ISNUMBER(E62)),1,0),IF(AND(EXACT(B117,B63),EXACT(C117,C63),EXACT(D117,D63),EXACT(E117,E63),ISNUMBER(E117)=ISNUMBER(E63)),1,0),IF(AND(EXACT(B117,B64),EXACT(C117,C64),EXACT(D117,D64),EXACT(E117,E64),ISNUMBER(E117)=ISNUMBER(E64)),1,0),IF(AND(EXACT(B117,B65),EXACT(C117,C65),EXACT(D117,D65),EXACT(E117,E65),ISNUMBER(E117)=ISNUMBER(E65)),1,0),IF(AND(EXACT(B117,B66),EXACT(C117,C66),EXACT(D117,D66),EXACT(E117,E66),ISNUMBER(E117)=ISNUMBER(E66)),1,0)))</x:f>
      </x:c>
      <x:c r="N117" s="28" t="str">
        <x:f>IF(A117="","",SUM(IF(AND(EXACT(B117,B67),EXACT(C117,C67),EXACT(D117,D67),EXACT(E117,E67),ISNUMBER(E117)=ISNUMBER(E67)),1,0),IF(AND(EXACT(B117,B68),EXACT(C117,C68),EXACT(D117,D68),EXACT(E117,E68),ISNUMBER(E117)=ISNUMBER(E68)),1,0),IF(AND(EXACT(B117,B69),EXACT(C117,C69),EXACT(D117,D69),EXACT(E117,E69),ISNUMBER(E117)=ISNUMBER(E69)),1,0),IF(AND(EXACT(B117,B70),EXACT(C117,C70),EXACT(D117,D70),EXACT(E117,E70),ISNUMBER(E117)=ISNUMBER(E70)),1,0),IF(AND(EXACT(B117,B71),EXACT(C117,C71),EXACT(D117,D71),EXACT(E117,E71),ISNUMBER(E117)=ISNUMBER(E71)),1,0),IF(AND(EXACT(B117,B72),EXACT(C117,C72),EXACT(D117,D72),EXACT(E117,E72),ISNUMBER(E117)=ISNUMBER(E72)),1,0),IF(AND(EXACT(B117,B73),EXACT(C117,C73),EXACT(D117,D73),EXACT(E117,E73),ISNUMBER(E117)=ISNUMBER(E73)),1,0),IF(AND(EXACT(B117,B74),EXACT(C117,C74),EXACT(D117,D74),EXACT(E117,E74),ISNUMBER(E117)=ISNUMBER(E74)),1,0),IF(AND(EXACT(B117,B75),EXACT(C117,C75),EXACT(D117,D75),EXACT(E117,E75),ISNUMBER(E117)=ISNUMBER(E75)),1,0),IF(AND(EXACT(B117,B76),EXACT(C117,C76),EXACT(D117,D76),EXACT(E117,E76),ISNUMBER(E117)=ISNUMBER(E76)),1,0),IF(AND(EXACT(B117,B77),EXACT(C117,C77),EXACT(D117,D77),EXACT(E117,E77),ISNUMBER(E117)=ISNUMBER(E77)),1,0),IF(AND(EXACT(B117,B78),EXACT(C117,C78),EXACT(D117,D78),EXACT(E117,E78),ISNUMBER(E117)=ISNUMBER(E78)),1,0),IF(AND(EXACT(B117,B79),EXACT(C117,C79),EXACT(D117,D79),EXACT(E117,E79),ISNUMBER(E117)=ISNUMBER(E79)),1,0),IF(AND(EXACT(B117,B80),EXACT(C117,C80),EXACT(D117,D80),EXACT(E117,E80),ISNUMBER(E117)=ISNUMBER(E80)),1,0),IF(AND(EXACT(B117,B81),EXACT(C117,C81),EXACT(D117,D81),EXACT(E117,E81),ISNUMBER(E117)=ISNUMBER(E81)),1,0),IF(AND(EXACT(B117,B82),EXACT(C117,C82),EXACT(D117,D82),EXACT(E117,E82),ISNUMBER(E117)=ISNUMBER(E82)),1,0),IF(AND(EXACT(B117,B83),EXACT(C117,C83),EXACT(D117,D83),EXACT(E117,E83),ISNUMBER(E117)=ISNUMBER(E83)),1,0),IF(AND(EXACT(B117,B84),EXACT(C117,C84),EXACT(D117,D84),EXACT(E117,E84),ISNUMBER(E117)=ISNUMBER(E84)),1,0),IF(AND(EXACT(B117,B85),EXACT(C117,C85),EXACT(D117,D85),EXACT(E117,E85),ISNUMBER(E117)=ISNUMBER(E85)),1,0),IF(AND(EXACT(B117,B86),EXACT(C117,C86),EXACT(D117,D86),EXACT(E117,E86),ISNUMBER(E117)=ISNUMBER(E86)),1,0)))</x:f>
      </x:c>
      <x:c r="O117" s="28" t="str">
        <x:f>IF(A117="","",SUM(IF(AND(EXACT(B117,B87),EXACT(C117,C87),EXACT(D117,D87),EXACT(E117,E87),ISNUMBER(E117)=ISNUMBER(E87)),1,0),IF(AND(EXACT(B117,B88),EXACT(C117,C88),EXACT(D117,D88),EXACT(E117,E88),ISNUMBER(E117)=ISNUMBER(E88)),1,0),IF(AND(EXACT(B117,B89),EXACT(C117,C89),EXACT(D117,D89),EXACT(E117,E89),ISNUMBER(E117)=ISNUMBER(E89)),1,0),IF(AND(EXACT(B117,B90),EXACT(C117,C90),EXACT(D117,D90),EXACT(E117,E90),ISNUMBER(E117)=ISNUMBER(E90)),1,0),IF(AND(EXACT(B117,B91),EXACT(C117,C91),EXACT(D117,D91),EXACT(E117,E91),ISNUMBER(E117)=ISNUMBER(E91)),1,0),IF(AND(EXACT(B117,B92),EXACT(C117,C92),EXACT(D117,D92),EXACT(E117,E92),ISNUMBER(E117)=ISNUMBER(E92)),1,0),IF(AND(EXACT(B117,B93),EXACT(C117,C93),EXACT(D117,D93),EXACT(E117,E93),ISNUMBER(E117)=ISNUMBER(E93)),1,0),IF(AND(EXACT(B117,B94),EXACT(C117,C94),EXACT(D117,D94),EXACT(E117,E94),ISNUMBER(E117)=ISNUMBER(E94)),1,0),IF(AND(EXACT(B117,B95),EXACT(C117,C95),EXACT(D117,D95),EXACT(E117,E95),ISNUMBER(E117)=ISNUMBER(E95)),1,0),IF(AND(EXACT(B117,B96),EXACT(C117,C96),EXACT(D117,D96),EXACT(E117,E96),ISNUMBER(E117)=ISNUMBER(E96)),1,0),IF(AND(EXACT(B117,B97),EXACT(C117,C97),EXACT(D117,D97),EXACT(E117,E97),ISNUMBER(E117)=ISNUMBER(E97)),1,0),IF(AND(EXACT(B117,B98),EXACT(C117,C98),EXACT(D117,D98),EXACT(E117,E98),ISNUMBER(E117)=ISNUMBER(E98)),1,0),IF(AND(EXACT(B117,B99),EXACT(C117,C99),EXACT(D117,D99),EXACT(E117,E99),ISNUMBER(E117)=ISNUMBER(E99)),1,0),IF(AND(EXACT(B117,B100),EXACT(C117,C100),EXACT(D117,D100),EXACT(E117,E100),ISNUMBER(E117)=ISNUMBER(E100)),1,0),IF(AND(EXACT(B117,B101),EXACT(C117,C101),EXACT(D117,D101),EXACT(E117,E101),ISNUMBER(E117)=ISNUMBER(E101)),1,0),IF(AND(EXACT(B117,B102),EXACT(C117,C102),EXACT(D117,D102),EXACT(E117,E102),ISNUMBER(E117)=ISNUMBER(E102)),1,0),IF(AND(EXACT(B117,B103),EXACT(C117,C103),EXACT(D117,D103),EXACT(E117,E103),ISNUMBER(E117)=ISNUMBER(E103)),1,0),IF(AND(EXACT(B117,B104),EXACT(C117,C104),EXACT(D117,D104),EXACT(E117,E104),ISNUMBER(E117)=ISNUMBER(E104)),1,0),IF(AND(EXACT(B117,B105),EXACT(C117,C105),EXACT(D117,D105),EXACT(E117,E105),ISNUMBER(E117)=ISNUMBER(E105)),1,0),IF(AND(EXACT(B117,B106),EXACT(C117,C106),EXACT(D117,D106),EXACT(E117,E106),ISNUMBER(E117)=ISNUMBER(E106)),1,0)))</x:f>
      </x:c>
      <x:c r="P117" s="28" t="str">
        <x:f>IF(A117="","",SUM(IF(AND(EXACT(B117,B107),EXACT(C117,C107),EXACT(D117,D107),EXACT(E117,E107),ISNUMBER(E117)=ISNUMBER(E107)),1,0),IF(AND(EXACT(B117,B108),EXACT(C117,C108),EXACT(D117,D108),EXACT(E117,E108),ISNUMBER(E117)=ISNUMBER(E108)),1,0),IF(AND(EXACT(B117,B109),EXACT(C117,C109),EXACT(D117,D109),EXACT(E117,E109),ISNUMBER(E117)=ISNUMBER(E109)),1,0),IF(AND(EXACT(B117,B110),EXACT(C117,C110),EXACT(D117,D110),EXACT(E117,E110),ISNUMBER(E117)=ISNUMBER(E110)),1,0),IF(AND(EXACT(B117,B111),EXACT(C117,C111),EXACT(D117,D111),EXACT(E117,E111),ISNUMBER(E117)=ISNUMBER(E111)),1,0),IF(AND(EXACT(B117,B112),EXACT(C117,C112),EXACT(D117,D112),EXACT(E117,E112),ISNUMBER(E117)=ISNUMBER(E112)),1,0),IF(AND(EXACT(B117,B113),EXACT(C117,C113),EXACT(D117,D113),EXACT(E117,E113),ISNUMBER(E117)=ISNUMBER(E113)),1,0),IF(AND(EXACT(B117,B114),EXACT(C117,C114),EXACT(D117,D114),EXACT(E117,E114),ISNUMBER(E117)=ISNUMBER(E114)),1,0),IF(AND(EXACT(B117,B115),EXACT(C117,C115),EXACT(D117,D115),EXACT(E117,E115),ISNUMBER(E117)=ISNUMBER(E115)),1,0),IF(AND(EXACT(B117,B116),EXACT(C117,C116),EXACT(D117,D116),EXACT(E117,E116),ISNUMBER(E117)=ISNUMBER(E116)),1,0),IF(AND(EXACT(B117,B117),EXACT(C117,C117),EXACT(D117,D117),EXACT(E117,E117),ISNUMBER(E117)=ISNUMBER(E117)),1,0)))</x:f>
      </x:c>
      <x:c r="Q117" s="28" t="str">
        <x:f>IF(A117="","",0)</x:f>
      </x:c>
      <x:c r="R117" s="28" t="str">
        <x:f>IF(A117="","",0)</x:f>
      </x:c>
      <x:c r="S117" s="28" t="str">
        <x:f>IF(A117="","",0)</x:f>
      </x:c>
      <x:c r="T117" s="28" t="str">
        <x:f>IF(A117="","",0)</x:f>
      </x:c>
    </x:row>
    <x:row r="118" ht="22" customHeight="1">
      <x:c r="A118" s="2" t="str">
        <x:f>IF(COUNTA('Input'!A118:D118)=0,"",ROW()-6)</x:f>
      </x:c>
      <x:c r="B118" s="2" t="str">
        <x:f>IF(ISBLANK('Input'!A118),"",'Input'!A118)</x:f>
      </x:c>
      <x:c r="C118" s="2" t="str">
        <x:f>IF(ISBLANK('Input'!B118),"",'Input'!B118)</x:f>
      </x:c>
      <x:c r="D118" s="2" t="str">
        <x:f>IF(ISBLANK('Input'!C118),"",'Input'!C118)</x:f>
      </x:c>
      <x:c r="E118" s="21" t="str">
        <x:f>IF(ISBLANK('Input'!D118),"",'Input'!D118)</x:f>
      </x:c>
      <x:c r="F118" s="2" t="str">
        <x:f>IF(A118="","",SUM(K118:T118))</x:f>
      </x:c>
      <x:c r="G118" s="2" t="str">
        <x:f>IF(A118="","",IF(F118&gt;1,"Exact duplicate",IF(B118="","Missing job ID",IF(C118="","Missing customer",IF(NOT(OR(EXACT(D118,"completed"),EXACT(D118,"cancelled"))),"Missing or invalid status",IF(NOT(ISNUMBER(E118)),"Missing or invalid amount",IF(E118&lt;0,"Missing or invalid amount","")))))))</x:f>
      </x:c>
      <x:c r="H118" s="2" t="str">
        <x:f>IF(A118="","",IF(F118&gt;1,"Duplicate",IF(G118&lt;&gt;"","Exception",IF(EXACT(D118,"completed"),"Completed","Cancelled"))))</x:f>
      </x:c>
      <x:c r="I118" s="21" t="str">
        <x:f>IF(A118="","",IF(H118="Completed",E118,0))</x:f>
      </x:c>
      <x:c r="K118" s="28" t="str">
        <x:f>IF(A118="","",SUM(IF(AND(EXACT(B118,B7),EXACT(C118,C7),EXACT(D118,D7),EXACT(E118,E7),ISNUMBER(E118)=ISNUMBER(E7)),1,0),IF(AND(EXACT(B118,B8),EXACT(C118,C8),EXACT(D118,D8),EXACT(E118,E8),ISNUMBER(E118)=ISNUMBER(E8)),1,0),IF(AND(EXACT(B118,B9),EXACT(C118,C9),EXACT(D118,D9),EXACT(E118,E9),ISNUMBER(E118)=ISNUMBER(E9)),1,0),IF(AND(EXACT(B118,B10),EXACT(C118,C10),EXACT(D118,D10),EXACT(E118,E10),ISNUMBER(E118)=ISNUMBER(E10)),1,0),IF(AND(EXACT(B118,B11),EXACT(C118,C11),EXACT(D118,D11),EXACT(E118,E11),ISNUMBER(E118)=ISNUMBER(E11)),1,0),IF(AND(EXACT(B118,B12),EXACT(C118,C12),EXACT(D118,D12),EXACT(E118,E12),ISNUMBER(E118)=ISNUMBER(E12)),1,0),IF(AND(EXACT(B118,B13),EXACT(C118,C13),EXACT(D118,D13),EXACT(E118,E13),ISNUMBER(E118)=ISNUMBER(E13)),1,0),IF(AND(EXACT(B118,B14),EXACT(C118,C14),EXACT(D118,D14),EXACT(E118,E14),ISNUMBER(E118)=ISNUMBER(E14)),1,0),IF(AND(EXACT(B118,B15),EXACT(C118,C15),EXACT(D118,D15),EXACT(E118,E15),ISNUMBER(E118)=ISNUMBER(E15)),1,0),IF(AND(EXACT(B118,B16),EXACT(C118,C16),EXACT(D118,D16),EXACT(E118,E16),ISNUMBER(E118)=ISNUMBER(E16)),1,0),IF(AND(EXACT(B118,B17),EXACT(C118,C17),EXACT(D118,D17),EXACT(E118,E17),ISNUMBER(E118)=ISNUMBER(E17)),1,0),IF(AND(EXACT(B118,B18),EXACT(C118,C18),EXACT(D118,D18),EXACT(E118,E18),ISNUMBER(E118)=ISNUMBER(E18)),1,0),IF(AND(EXACT(B118,B19),EXACT(C118,C19),EXACT(D118,D19),EXACT(E118,E19),ISNUMBER(E118)=ISNUMBER(E19)),1,0),IF(AND(EXACT(B118,B20),EXACT(C118,C20),EXACT(D118,D20),EXACT(E118,E20),ISNUMBER(E118)=ISNUMBER(E20)),1,0),IF(AND(EXACT(B118,B21),EXACT(C118,C21),EXACT(D118,D21),EXACT(E118,E21),ISNUMBER(E118)=ISNUMBER(E21)),1,0),IF(AND(EXACT(B118,B22),EXACT(C118,C22),EXACT(D118,D22),EXACT(E118,E22),ISNUMBER(E118)=ISNUMBER(E22)),1,0),IF(AND(EXACT(B118,B23),EXACT(C118,C23),EXACT(D118,D23),EXACT(E118,E23),ISNUMBER(E118)=ISNUMBER(E23)),1,0),IF(AND(EXACT(B118,B24),EXACT(C118,C24),EXACT(D118,D24),EXACT(E118,E24),ISNUMBER(E118)=ISNUMBER(E24)),1,0),IF(AND(EXACT(B118,B25),EXACT(C118,C25),EXACT(D118,D25),EXACT(E118,E25),ISNUMBER(E118)=ISNUMBER(E25)),1,0),IF(AND(EXACT(B118,B26),EXACT(C118,C26),EXACT(D118,D26),EXACT(E118,E26),ISNUMBER(E118)=ISNUMBER(E26)),1,0)))</x:f>
      </x:c>
      <x:c r="L118" s="28" t="str">
        <x:f>IF(A118="","",SUM(IF(AND(EXACT(B118,B27),EXACT(C118,C27),EXACT(D118,D27),EXACT(E118,E27),ISNUMBER(E118)=ISNUMBER(E27)),1,0),IF(AND(EXACT(B118,B28),EXACT(C118,C28),EXACT(D118,D28),EXACT(E118,E28),ISNUMBER(E118)=ISNUMBER(E28)),1,0),IF(AND(EXACT(B118,B29),EXACT(C118,C29),EXACT(D118,D29),EXACT(E118,E29),ISNUMBER(E118)=ISNUMBER(E29)),1,0),IF(AND(EXACT(B118,B30),EXACT(C118,C30),EXACT(D118,D30),EXACT(E118,E30),ISNUMBER(E118)=ISNUMBER(E30)),1,0),IF(AND(EXACT(B118,B31),EXACT(C118,C31),EXACT(D118,D31),EXACT(E118,E31),ISNUMBER(E118)=ISNUMBER(E31)),1,0),IF(AND(EXACT(B118,B32),EXACT(C118,C32),EXACT(D118,D32),EXACT(E118,E32),ISNUMBER(E118)=ISNUMBER(E32)),1,0),IF(AND(EXACT(B118,B33),EXACT(C118,C33),EXACT(D118,D33),EXACT(E118,E33),ISNUMBER(E118)=ISNUMBER(E33)),1,0),IF(AND(EXACT(B118,B34),EXACT(C118,C34),EXACT(D118,D34),EXACT(E118,E34),ISNUMBER(E118)=ISNUMBER(E34)),1,0),IF(AND(EXACT(B118,B35),EXACT(C118,C35),EXACT(D118,D35),EXACT(E118,E35),ISNUMBER(E118)=ISNUMBER(E35)),1,0),IF(AND(EXACT(B118,B36),EXACT(C118,C36),EXACT(D118,D36),EXACT(E118,E36),ISNUMBER(E118)=ISNUMBER(E36)),1,0),IF(AND(EXACT(B118,B37),EXACT(C118,C37),EXACT(D118,D37),EXACT(E118,E37),ISNUMBER(E118)=ISNUMBER(E37)),1,0),IF(AND(EXACT(B118,B38),EXACT(C118,C38),EXACT(D118,D38),EXACT(E118,E38),ISNUMBER(E118)=ISNUMBER(E38)),1,0),IF(AND(EXACT(B118,B39),EXACT(C118,C39),EXACT(D118,D39),EXACT(E118,E39),ISNUMBER(E118)=ISNUMBER(E39)),1,0),IF(AND(EXACT(B118,B40),EXACT(C118,C40),EXACT(D118,D40),EXACT(E118,E40),ISNUMBER(E118)=ISNUMBER(E40)),1,0),IF(AND(EXACT(B118,B41),EXACT(C118,C41),EXACT(D118,D41),EXACT(E118,E41),ISNUMBER(E118)=ISNUMBER(E41)),1,0),IF(AND(EXACT(B118,B42),EXACT(C118,C42),EXACT(D118,D42),EXACT(E118,E42),ISNUMBER(E118)=ISNUMBER(E42)),1,0),IF(AND(EXACT(B118,B43),EXACT(C118,C43),EXACT(D118,D43),EXACT(E118,E43),ISNUMBER(E118)=ISNUMBER(E43)),1,0),IF(AND(EXACT(B118,B44),EXACT(C118,C44),EXACT(D118,D44),EXACT(E118,E44),ISNUMBER(E118)=ISNUMBER(E44)),1,0),IF(AND(EXACT(B118,B45),EXACT(C118,C45),EXACT(D118,D45),EXACT(E118,E45),ISNUMBER(E118)=ISNUMBER(E45)),1,0),IF(AND(EXACT(B118,B46),EXACT(C118,C46),EXACT(D118,D46),EXACT(E118,E46),ISNUMBER(E118)=ISNUMBER(E46)),1,0)))</x:f>
      </x:c>
      <x:c r="M118" s="28" t="str">
        <x:f>IF(A118="","",SUM(IF(AND(EXACT(B118,B47),EXACT(C118,C47),EXACT(D118,D47),EXACT(E118,E47),ISNUMBER(E118)=ISNUMBER(E47)),1,0),IF(AND(EXACT(B118,B48),EXACT(C118,C48),EXACT(D118,D48),EXACT(E118,E48),ISNUMBER(E118)=ISNUMBER(E48)),1,0),IF(AND(EXACT(B118,B49),EXACT(C118,C49),EXACT(D118,D49),EXACT(E118,E49),ISNUMBER(E118)=ISNUMBER(E49)),1,0),IF(AND(EXACT(B118,B50),EXACT(C118,C50),EXACT(D118,D50),EXACT(E118,E50),ISNUMBER(E118)=ISNUMBER(E50)),1,0),IF(AND(EXACT(B118,B51),EXACT(C118,C51),EXACT(D118,D51),EXACT(E118,E51),ISNUMBER(E118)=ISNUMBER(E51)),1,0),IF(AND(EXACT(B118,B52),EXACT(C118,C52),EXACT(D118,D52),EXACT(E118,E52),ISNUMBER(E118)=ISNUMBER(E52)),1,0),IF(AND(EXACT(B118,B53),EXACT(C118,C53),EXACT(D118,D53),EXACT(E118,E53),ISNUMBER(E118)=ISNUMBER(E53)),1,0),IF(AND(EXACT(B118,B54),EXACT(C118,C54),EXACT(D118,D54),EXACT(E118,E54),ISNUMBER(E118)=ISNUMBER(E54)),1,0),IF(AND(EXACT(B118,B55),EXACT(C118,C55),EXACT(D118,D55),EXACT(E118,E55),ISNUMBER(E118)=ISNUMBER(E55)),1,0),IF(AND(EXACT(B118,B56),EXACT(C118,C56),EXACT(D118,D56),EXACT(E118,E56),ISNUMBER(E118)=ISNUMBER(E56)),1,0),IF(AND(EXACT(B118,B57),EXACT(C118,C57),EXACT(D118,D57),EXACT(E118,E57),ISNUMBER(E118)=ISNUMBER(E57)),1,0),IF(AND(EXACT(B118,B58),EXACT(C118,C58),EXACT(D118,D58),EXACT(E118,E58),ISNUMBER(E118)=ISNUMBER(E58)),1,0),IF(AND(EXACT(B118,B59),EXACT(C118,C59),EXACT(D118,D59),EXACT(E118,E59),ISNUMBER(E118)=ISNUMBER(E59)),1,0),IF(AND(EXACT(B118,B60),EXACT(C118,C60),EXACT(D118,D60),EXACT(E118,E60),ISNUMBER(E118)=ISNUMBER(E60)),1,0),IF(AND(EXACT(B118,B61),EXACT(C118,C61),EXACT(D118,D61),EXACT(E118,E61),ISNUMBER(E118)=ISNUMBER(E61)),1,0),IF(AND(EXACT(B118,B62),EXACT(C118,C62),EXACT(D118,D62),EXACT(E118,E62),ISNUMBER(E118)=ISNUMBER(E62)),1,0),IF(AND(EXACT(B118,B63),EXACT(C118,C63),EXACT(D118,D63),EXACT(E118,E63),ISNUMBER(E118)=ISNUMBER(E63)),1,0),IF(AND(EXACT(B118,B64),EXACT(C118,C64),EXACT(D118,D64),EXACT(E118,E64),ISNUMBER(E118)=ISNUMBER(E64)),1,0),IF(AND(EXACT(B118,B65),EXACT(C118,C65),EXACT(D118,D65),EXACT(E118,E65),ISNUMBER(E118)=ISNUMBER(E65)),1,0),IF(AND(EXACT(B118,B66),EXACT(C118,C66),EXACT(D118,D66),EXACT(E118,E66),ISNUMBER(E118)=ISNUMBER(E66)),1,0)))</x:f>
      </x:c>
      <x:c r="N118" s="28" t="str">
        <x:f>IF(A118="","",SUM(IF(AND(EXACT(B118,B67),EXACT(C118,C67),EXACT(D118,D67),EXACT(E118,E67),ISNUMBER(E118)=ISNUMBER(E67)),1,0),IF(AND(EXACT(B118,B68),EXACT(C118,C68),EXACT(D118,D68),EXACT(E118,E68),ISNUMBER(E118)=ISNUMBER(E68)),1,0),IF(AND(EXACT(B118,B69),EXACT(C118,C69),EXACT(D118,D69),EXACT(E118,E69),ISNUMBER(E118)=ISNUMBER(E69)),1,0),IF(AND(EXACT(B118,B70),EXACT(C118,C70),EXACT(D118,D70),EXACT(E118,E70),ISNUMBER(E118)=ISNUMBER(E70)),1,0),IF(AND(EXACT(B118,B71),EXACT(C118,C71),EXACT(D118,D71),EXACT(E118,E71),ISNUMBER(E118)=ISNUMBER(E71)),1,0),IF(AND(EXACT(B118,B72),EXACT(C118,C72),EXACT(D118,D72),EXACT(E118,E72),ISNUMBER(E118)=ISNUMBER(E72)),1,0),IF(AND(EXACT(B118,B73),EXACT(C118,C73),EXACT(D118,D73),EXACT(E118,E73),ISNUMBER(E118)=ISNUMBER(E73)),1,0),IF(AND(EXACT(B118,B74),EXACT(C118,C74),EXACT(D118,D74),EXACT(E118,E74),ISNUMBER(E118)=ISNUMBER(E74)),1,0),IF(AND(EXACT(B118,B75),EXACT(C118,C75),EXACT(D118,D75),EXACT(E118,E75),ISNUMBER(E118)=ISNUMBER(E75)),1,0),IF(AND(EXACT(B118,B76),EXACT(C118,C76),EXACT(D118,D76),EXACT(E118,E76),ISNUMBER(E118)=ISNUMBER(E76)),1,0),IF(AND(EXACT(B118,B77),EXACT(C118,C77),EXACT(D118,D77),EXACT(E118,E77),ISNUMBER(E118)=ISNUMBER(E77)),1,0),IF(AND(EXACT(B118,B78),EXACT(C118,C78),EXACT(D118,D78),EXACT(E118,E78),ISNUMBER(E118)=ISNUMBER(E78)),1,0),IF(AND(EXACT(B118,B79),EXACT(C118,C79),EXACT(D118,D79),EXACT(E118,E79),ISNUMBER(E118)=ISNUMBER(E79)),1,0),IF(AND(EXACT(B118,B80),EXACT(C118,C80),EXACT(D118,D80),EXACT(E118,E80),ISNUMBER(E118)=ISNUMBER(E80)),1,0),IF(AND(EXACT(B118,B81),EXACT(C118,C81),EXACT(D118,D81),EXACT(E118,E81),ISNUMBER(E118)=ISNUMBER(E81)),1,0),IF(AND(EXACT(B118,B82),EXACT(C118,C82),EXACT(D118,D82),EXACT(E118,E82),ISNUMBER(E118)=ISNUMBER(E82)),1,0),IF(AND(EXACT(B118,B83),EXACT(C118,C83),EXACT(D118,D83),EXACT(E118,E83),ISNUMBER(E118)=ISNUMBER(E83)),1,0),IF(AND(EXACT(B118,B84),EXACT(C118,C84),EXACT(D118,D84),EXACT(E118,E84),ISNUMBER(E118)=ISNUMBER(E84)),1,0),IF(AND(EXACT(B118,B85),EXACT(C118,C85),EXACT(D118,D85),EXACT(E118,E85),ISNUMBER(E118)=ISNUMBER(E85)),1,0),IF(AND(EXACT(B118,B86),EXACT(C118,C86),EXACT(D118,D86),EXACT(E118,E86),ISNUMBER(E118)=ISNUMBER(E86)),1,0)))</x:f>
      </x:c>
      <x:c r="O118" s="28" t="str">
        <x:f>IF(A118="","",SUM(IF(AND(EXACT(B118,B87),EXACT(C118,C87),EXACT(D118,D87),EXACT(E118,E87),ISNUMBER(E118)=ISNUMBER(E87)),1,0),IF(AND(EXACT(B118,B88),EXACT(C118,C88),EXACT(D118,D88),EXACT(E118,E88),ISNUMBER(E118)=ISNUMBER(E88)),1,0),IF(AND(EXACT(B118,B89),EXACT(C118,C89),EXACT(D118,D89),EXACT(E118,E89),ISNUMBER(E118)=ISNUMBER(E89)),1,0),IF(AND(EXACT(B118,B90),EXACT(C118,C90),EXACT(D118,D90),EXACT(E118,E90),ISNUMBER(E118)=ISNUMBER(E90)),1,0),IF(AND(EXACT(B118,B91),EXACT(C118,C91),EXACT(D118,D91),EXACT(E118,E91),ISNUMBER(E118)=ISNUMBER(E91)),1,0),IF(AND(EXACT(B118,B92),EXACT(C118,C92),EXACT(D118,D92),EXACT(E118,E92),ISNUMBER(E118)=ISNUMBER(E92)),1,0),IF(AND(EXACT(B118,B93),EXACT(C118,C93),EXACT(D118,D93),EXACT(E118,E93),ISNUMBER(E118)=ISNUMBER(E93)),1,0),IF(AND(EXACT(B118,B94),EXACT(C118,C94),EXACT(D118,D94),EXACT(E118,E94),ISNUMBER(E118)=ISNUMBER(E94)),1,0),IF(AND(EXACT(B118,B95),EXACT(C118,C95),EXACT(D118,D95),EXACT(E118,E95),ISNUMBER(E118)=ISNUMBER(E95)),1,0),IF(AND(EXACT(B118,B96),EXACT(C118,C96),EXACT(D118,D96),EXACT(E118,E96),ISNUMBER(E118)=ISNUMBER(E96)),1,0),IF(AND(EXACT(B118,B97),EXACT(C118,C97),EXACT(D118,D97),EXACT(E118,E97),ISNUMBER(E118)=ISNUMBER(E97)),1,0),IF(AND(EXACT(B118,B98),EXACT(C118,C98),EXACT(D118,D98),EXACT(E118,E98),ISNUMBER(E118)=ISNUMBER(E98)),1,0),IF(AND(EXACT(B118,B99),EXACT(C118,C99),EXACT(D118,D99),EXACT(E118,E99),ISNUMBER(E118)=ISNUMBER(E99)),1,0),IF(AND(EXACT(B118,B100),EXACT(C118,C100),EXACT(D118,D100),EXACT(E118,E100),ISNUMBER(E118)=ISNUMBER(E100)),1,0),IF(AND(EXACT(B118,B101),EXACT(C118,C101),EXACT(D118,D101),EXACT(E118,E101),ISNUMBER(E118)=ISNUMBER(E101)),1,0),IF(AND(EXACT(B118,B102),EXACT(C118,C102),EXACT(D118,D102),EXACT(E118,E102),ISNUMBER(E118)=ISNUMBER(E102)),1,0),IF(AND(EXACT(B118,B103),EXACT(C118,C103),EXACT(D118,D103),EXACT(E118,E103),ISNUMBER(E118)=ISNUMBER(E103)),1,0),IF(AND(EXACT(B118,B104),EXACT(C118,C104),EXACT(D118,D104),EXACT(E118,E104),ISNUMBER(E118)=ISNUMBER(E104)),1,0),IF(AND(EXACT(B118,B105),EXACT(C118,C105),EXACT(D118,D105),EXACT(E118,E105),ISNUMBER(E118)=ISNUMBER(E105)),1,0),IF(AND(EXACT(B118,B106),EXACT(C118,C106),EXACT(D118,D106),EXACT(E118,E106),ISNUMBER(E118)=ISNUMBER(E106)),1,0)))</x:f>
      </x:c>
      <x:c r="P118" s="28" t="str">
        <x:f>IF(A118="","",SUM(IF(AND(EXACT(B118,B107),EXACT(C118,C107),EXACT(D118,D107),EXACT(E118,E107),ISNUMBER(E118)=ISNUMBER(E107)),1,0),IF(AND(EXACT(B118,B108),EXACT(C118,C108),EXACT(D118,D108),EXACT(E118,E108),ISNUMBER(E118)=ISNUMBER(E108)),1,0),IF(AND(EXACT(B118,B109),EXACT(C118,C109),EXACT(D118,D109),EXACT(E118,E109),ISNUMBER(E118)=ISNUMBER(E109)),1,0),IF(AND(EXACT(B118,B110),EXACT(C118,C110),EXACT(D118,D110),EXACT(E118,E110),ISNUMBER(E118)=ISNUMBER(E110)),1,0),IF(AND(EXACT(B118,B111),EXACT(C118,C111),EXACT(D118,D111),EXACT(E118,E111),ISNUMBER(E118)=ISNUMBER(E111)),1,0),IF(AND(EXACT(B118,B112),EXACT(C118,C112),EXACT(D118,D112),EXACT(E118,E112),ISNUMBER(E118)=ISNUMBER(E112)),1,0),IF(AND(EXACT(B118,B113),EXACT(C118,C113),EXACT(D118,D113),EXACT(E118,E113),ISNUMBER(E118)=ISNUMBER(E113)),1,0),IF(AND(EXACT(B118,B114),EXACT(C118,C114),EXACT(D118,D114),EXACT(E118,E114),ISNUMBER(E118)=ISNUMBER(E114)),1,0),IF(AND(EXACT(B118,B115),EXACT(C118,C115),EXACT(D118,D115),EXACT(E118,E115),ISNUMBER(E118)=ISNUMBER(E115)),1,0),IF(AND(EXACT(B118,B116),EXACT(C118,C116),EXACT(D118,D116),EXACT(E118,E116),ISNUMBER(E118)=ISNUMBER(E116)),1,0),IF(AND(EXACT(B118,B117),EXACT(C118,C117),EXACT(D118,D117),EXACT(E118,E117),ISNUMBER(E118)=ISNUMBER(E117)),1,0),IF(AND(EXACT(B118,B118),EXACT(C118,C118),EXACT(D118,D118),EXACT(E118,E118),ISNUMBER(E118)=ISNUMBER(E118)),1,0)))</x:f>
      </x:c>
      <x:c r="Q118" s="28" t="str">
        <x:f>IF(A118="","",0)</x:f>
      </x:c>
      <x:c r="R118" s="28" t="str">
        <x:f>IF(A118="","",0)</x:f>
      </x:c>
      <x:c r="S118" s="28" t="str">
        <x:f>IF(A118="","",0)</x:f>
      </x:c>
      <x:c r="T118" s="28" t="str">
        <x:f>IF(A118="","",0)</x:f>
      </x:c>
    </x:row>
    <x:row r="119" ht="22" customHeight="1">
      <x:c r="A119" s="2" t="str">
        <x:f>IF(COUNTA('Input'!A119:D119)=0,"",ROW()-6)</x:f>
      </x:c>
      <x:c r="B119" s="2" t="str">
        <x:f>IF(ISBLANK('Input'!A119),"",'Input'!A119)</x:f>
      </x:c>
      <x:c r="C119" s="2" t="str">
        <x:f>IF(ISBLANK('Input'!B119),"",'Input'!B119)</x:f>
      </x:c>
      <x:c r="D119" s="2" t="str">
        <x:f>IF(ISBLANK('Input'!C119),"",'Input'!C119)</x:f>
      </x:c>
      <x:c r="E119" s="21" t="str">
        <x:f>IF(ISBLANK('Input'!D119),"",'Input'!D119)</x:f>
      </x:c>
      <x:c r="F119" s="2" t="str">
        <x:f>IF(A119="","",SUM(K119:T119))</x:f>
      </x:c>
      <x:c r="G119" s="2" t="str">
        <x:f>IF(A119="","",IF(F119&gt;1,"Exact duplicate",IF(B119="","Missing job ID",IF(C119="","Missing customer",IF(NOT(OR(EXACT(D119,"completed"),EXACT(D119,"cancelled"))),"Missing or invalid status",IF(NOT(ISNUMBER(E119)),"Missing or invalid amount",IF(E119&lt;0,"Missing or invalid amount","")))))))</x:f>
      </x:c>
      <x:c r="H119" s="2" t="str">
        <x:f>IF(A119="","",IF(F119&gt;1,"Duplicate",IF(G119&lt;&gt;"","Exception",IF(EXACT(D119,"completed"),"Completed","Cancelled"))))</x:f>
      </x:c>
      <x:c r="I119" s="21" t="str">
        <x:f>IF(A119="","",IF(H119="Completed",E119,0))</x:f>
      </x:c>
      <x:c r="K119" s="28" t="str">
        <x:f>IF(A119="","",SUM(IF(AND(EXACT(B119,B7),EXACT(C119,C7),EXACT(D119,D7),EXACT(E119,E7),ISNUMBER(E119)=ISNUMBER(E7)),1,0),IF(AND(EXACT(B119,B8),EXACT(C119,C8),EXACT(D119,D8),EXACT(E119,E8),ISNUMBER(E119)=ISNUMBER(E8)),1,0),IF(AND(EXACT(B119,B9),EXACT(C119,C9),EXACT(D119,D9),EXACT(E119,E9),ISNUMBER(E119)=ISNUMBER(E9)),1,0),IF(AND(EXACT(B119,B10),EXACT(C119,C10),EXACT(D119,D10),EXACT(E119,E10),ISNUMBER(E119)=ISNUMBER(E10)),1,0),IF(AND(EXACT(B119,B11),EXACT(C119,C11),EXACT(D119,D11),EXACT(E119,E11),ISNUMBER(E119)=ISNUMBER(E11)),1,0),IF(AND(EXACT(B119,B12),EXACT(C119,C12),EXACT(D119,D12),EXACT(E119,E12),ISNUMBER(E119)=ISNUMBER(E12)),1,0),IF(AND(EXACT(B119,B13),EXACT(C119,C13),EXACT(D119,D13),EXACT(E119,E13),ISNUMBER(E119)=ISNUMBER(E13)),1,0),IF(AND(EXACT(B119,B14),EXACT(C119,C14),EXACT(D119,D14),EXACT(E119,E14),ISNUMBER(E119)=ISNUMBER(E14)),1,0),IF(AND(EXACT(B119,B15),EXACT(C119,C15),EXACT(D119,D15),EXACT(E119,E15),ISNUMBER(E119)=ISNUMBER(E15)),1,0),IF(AND(EXACT(B119,B16),EXACT(C119,C16),EXACT(D119,D16),EXACT(E119,E16),ISNUMBER(E119)=ISNUMBER(E16)),1,0),IF(AND(EXACT(B119,B17),EXACT(C119,C17),EXACT(D119,D17),EXACT(E119,E17),ISNUMBER(E119)=ISNUMBER(E17)),1,0),IF(AND(EXACT(B119,B18),EXACT(C119,C18),EXACT(D119,D18),EXACT(E119,E18),ISNUMBER(E119)=ISNUMBER(E18)),1,0),IF(AND(EXACT(B119,B19),EXACT(C119,C19),EXACT(D119,D19),EXACT(E119,E19),ISNUMBER(E119)=ISNUMBER(E19)),1,0),IF(AND(EXACT(B119,B20),EXACT(C119,C20),EXACT(D119,D20),EXACT(E119,E20),ISNUMBER(E119)=ISNUMBER(E20)),1,0),IF(AND(EXACT(B119,B21),EXACT(C119,C21),EXACT(D119,D21),EXACT(E119,E21),ISNUMBER(E119)=ISNUMBER(E21)),1,0),IF(AND(EXACT(B119,B22),EXACT(C119,C22),EXACT(D119,D22),EXACT(E119,E22),ISNUMBER(E119)=ISNUMBER(E22)),1,0),IF(AND(EXACT(B119,B23),EXACT(C119,C23),EXACT(D119,D23),EXACT(E119,E23),ISNUMBER(E119)=ISNUMBER(E23)),1,0),IF(AND(EXACT(B119,B24),EXACT(C119,C24),EXACT(D119,D24),EXACT(E119,E24),ISNUMBER(E119)=ISNUMBER(E24)),1,0),IF(AND(EXACT(B119,B25),EXACT(C119,C25),EXACT(D119,D25),EXACT(E119,E25),ISNUMBER(E119)=ISNUMBER(E25)),1,0),IF(AND(EXACT(B119,B26),EXACT(C119,C26),EXACT(D119,D26),EXACT(E119,E26),ISNUMBER(E119)=ISNUMBER(E26)),1,0)))</x:f>
      </x:c>
      <x:c r="L119" s="28" t="str">
        <x:f>IF(A119="","",SUM(IF(AND(EXACT(B119,B27),EXACT(C119,C27),EXACT(D119,D27),EXACT(E119,E27),ISNUMBER(E119)=ISNUMBER(E27)),1,0),IF(AND(EXACT(B119,B28),EXACT(C119,C28),EXACT(D119,D28),EXACT(E119,E28),ISNUMBER(E119)=ISNUMBER(E28)),1,0),IF(AND(EXACT(B119,B29),EXACT(C119,C29),EXACT(D119,D29),EXACT(E119,E29),ISNUMBER(E119)=ISNUMBER(E29)),1,0),IF(AND(EXACT(B119,B30),EXACT(C119,C30),EXACT(D119,D30),EXACT(E119,E30),ISNUMBER(E119)=ISNUMBER(E30)),1,0),IF(AND(EXACT(B119,B31),EXACT(C119,C31),EXACT(D119,D31),EXACT(E119,E31),ISNUMBER(E119)=ISNUMBER(E31)),1,0),IF(AND(EXACT(B119,B32),EXACT(C119,C32),EXACT(D119,D32),EXACT(E119,E32),ISNUMBER(E119)=ISNUMBER(E32)),1,0),IF(AND(EXACT(B119,B33),EXACT(C119,C33),EXACT(D119,D33),EXACT(E119,E33),ISNUMBER(E119)=ISNUMBER(E33)),1,0),IF(AND(EXACT(B119,B34),EXACT(C119,C34),EXACT(D119,D34),EXACT(E119,E34),ISNUMBER(E119)=ISNUMBER(E34)),1,0),IF(AND(EXACT(B119,B35),EXACT(C119,C35),EXACT(D119,D35),EXACT(E119,E35),ISNUMBER(E119)=ISNUMBER(E35)),1,0),IF(AND(EXACT(B119,B36),EXACT(C119,C36),EXACT(D119,D36),EXACT(E119,E36),ISNUMBER(E119)=ISNUMBER(E36)),1,0),IF(AND(EXACT(B119,B37),EXACT(C119,C37),EXACT(D119,D37),EXACT(E119,E37),ISNUMBER(E119)=ISNUMBER(E37)),1,0),IF(AND(EXACT(B119,B38),EXACT(C119,C38),EXACT(D119,D38),EXACT(E119,E38),ISNUMBER(E119)=ISNUMBER(E38)),1,0),IF(AND(EXACT(B119,B39),EXACT(C119,C39),EXACT(D119,D39),EXACT(E119,E39),ISNUMBER(E119)=ISNUMBER(E39)),1,0),IF(AND(EXACT(B119,B40),EXACT(C119,C40),EXACT(D119,D40),EXACT(E119,E40),ISNUMBER(E119)=ISNUMBER(E40)),1,0),IF(AND(EXACT(B119,B41),EXACT(C119,C41),EXACT(D119,D41),EXACT(E119,E41),ISNUMBER(E119)=ISNUMBER(E41)),1,0),IF(AND(EXACT(B119,B42),EXACT(C119,C42),EXACT(D119,D42),EXACT(E119,E42),ISNUMBER(E119)=ISNUMBER(E42)),1,0),IF(AND(EXACT(B119,B43),EXACT(C119,C43),EXACT(D119,D43),EXACT(E119,E43),ISNUMBER(E119)=ISNUMBER(E43)),1,0),IF(AND(EXACT(B119,B44),EXACT(C119,C44),EXACT(D119,D44),EXACT(E119,E44),ISNUMBER(E119)=ISNUMBER(E44)),1,0),IF(AND(EXACT(B119,B45),EXACT(C119,C45),EXACT(D119,D45),EXACT(E119,E45),ISNUMBER(E119)=ISNUMBER(E45)),1,0),IF(AND(EXACT(B119,B46),EXACT(C119,C46),EXACT(D119,D46),EXACT(E119,E46),ISNUMBER(E119)=ISNUMBER(E46)),1,0)))</x:f>
      </x:c>
      <x:c r="M119" s="28" t="str">
        <x:f>IF(A119="","",SUM(IF(AND(EXACT(B119,B47),EXACT(C119,C47),EXACT(D119,D47),EXACT(E119,E47),ISNUMBER(E119)=ISNUMBER(E47)),1,0),IF(AND(EXACT(B119,B48),EXACT(C119,C48),EXACT(D119,D48),EXACT(E119,E48),ISNUMBER(E119)=ISNUMBER(E48)),1,0),IF(AND(EXACT(B119,B49),EXACT(C119,C49),EXACT(D119,D49),EXACT(E119,E49),ISNUMBER(E119)=ISNUMBER(E49)),1,0),IF(AND(EXACT(B119,B50),EXACT(C119,C50),EXACT(D119,D50),EXACT(E119,E50),ISNUMBER(E119)=ISNUMBER(E50)),1,0),IF(AND(EXACT(B119,B51),EXACT(C119,C51),EXACT(D119,D51),EXACT(E119,E51),ISNUMBER(E119)=ISNUMBER(E51)),1,0),IF(AND(EXACT(B119,B52),EXACT(C119,C52),EXACT(D119,D52),EXACT(E119,E52),ISNUMBER(E119)=ISNUMBER(E52)),1,0),IF(AND(EXACT(B119,B53),EXACT(C119,C53),EXACT(D119,D53),EXACT(E119,E53),ISNUMBER(E119)=ISNUMBER(E53)),1,0),IF(AND(EXACT(B119,B54),EXACT(C119,C54),EXACT(D119,D54),EXACT(E119,E54),ISNUMBER(E119)=ISNUMBER(E54)),1,0),IF(AND(EXACT(B119,B55),EXACT(C119,C55),EXACT(D119,D55),EXACT(E119,E55),ISNUMBER(E119)=ISNUMBER(E55)),1,0),IF(AND(EXACT(B119,B56),EXACT(C119,C56),EXACT(D119,D56),EXACT(E119,E56),ISNUMBER(E119)=ISNUMBER(E56)),1,0),IF(AND(EXACT(B119,B57),EXACT(C119,C57),EXACT(D119,D57),EXACT(E119,E57),ISNUMBER(E119)=ISNUMBER(E57)),1,0),IF(AND(EXACT(B119,B58),EXACT(C119,C58),EXACT(D119,D58),EXACT(E119,E58),ISNUMBER(E119)=ISNUMBER(E58)),1,0),IF(AND(EXACT(B119,B59),EXACT(C119,C59),EXACT(D119,D59),EXACT(E119,E59),ISNUMBER(E119)=ISNUMBER(E59)),1,0),IF(AND(EXACT(B119,B60),EXACT(C119,C60),EXACT(D119,D60),EXACT(E119,E60),ISNUMBER(E119)=ISNUMBER(E60)),1,0),IF(AND(EXACT(B119,B61),EXACT(C119,C61),EXACT(D119,D61),EXACT(E119,E61),ISNUMBER(E119)=ISNUMBER(E61)),1,0),IF(AND(EXACT(B119,B62),EXACT(C119,C62),EXACT(D119,D62),EXACT(E119,E62),ISNUMBER(E119)=ISNUMBER(E62)),1,0),IF(AND(EXACT(B119,B63),EXACT(C119,C63),EXACT(D119,D63),EXACT(E119,E63),ISNUMBER(E119)=ISNUMBER(E63)),1,0),IF(AND(EXACT(B119,B64),EXACT(C119,C64),EXACT(D119,D64),EXACT(E119,E64),ISNUMBER(E119)=ISNUMBER(E64)),1,0),IF(AND(EXACT(B119,B65),EXACT(C119,C65),EXACT(D119,D65),EXACT(E119,E65),ISNUMBER(E119)=ISNUMBER(E65)),1,0),IF(AND(EXACT(B119,B66),EXACT(C119,C66),EXACT(D119,D66),EXACT(E119,E66),ISNUMBER(E119)=ISNUMBER(E66)),1,0)))</x:f>
      </x:c>
      <x:c r="N119" s="28" t="str">
        <x:f>IF(A119="","",SUM(IF(AND(EXACT(B119,B67),EXACT(C119,C67),EXACT(D119,D67),EXACT(E119,E67),ISNUMBER(E119)=ISNUMBER(E67)),1,0),IF(AND(EXACT(B119,B68),EXACT(C119,C68),EXACT(D119,D68),EXACT(E119,E68),ISNUMBER(E119)=ISNUMBER(E68)),1,0),IF(AND(EXACT(B119,B69),EXACT(C119,C69),EXACT(D119,D69),EXACT(E119,E69),ISNUMBER(E119)=ISNUMBER(E69)),1,0),IF(AND(EXACT(B119,B70),EXACT(C119,C70),EXACT(D119,D70),EXACT(E119,E70),ISNUMBER(E119)=ISNUMBER(E70)),1,0),IF(AND(EXACT(B119,B71),EXACT(C119,C71),EXACT(D119,D71),EXACT(E119,E71),ISNUMBER(E119)=ISNUMBER(E71)),1,0),IF(AND(EXACT(B119,B72),EXACT(C119,C72),EXACT(D119,D72),EXACT(E119,E72),ISNUMBER(E119)=ISNUMBER(E72)),1,0),IF(AND(EXACT(B119,B73),EXACT(C119,C73),EXACT(D119,D73),EXACT(E119,E73),ISNUMBER(E119)=ISNUMBER(E73)),1,0),IF(AND(EXACT(B119,B74),EXACT(C119,C74),EXACT(D119,D74),EXACT(E119,E74),ISNUMBER(E119)=ISNUMBER(E74)),1,0),IF(AND(EXACT(B119,B75),EXACT(C119,C75),EXACT(D119,D75),EXACT(E119,E75),ISNUMBER(E119)=ISNUMBER(E75)),1,0),IF(AND(EXACT(B119,B76),EXACT(C119,C76),EXACT(D119,D76),EXACT(E119,E76),ISNUMBER(E119)=ISNUMBER(E76)),1,0),IF(AND(EXACT(B119,B77),EXACT(C119,C77),EXACT(D119,D77),EXACT(E119,E77),ISNUMBER(E119)=ISNUMBER(E77)),1,0),IF(AND(EXACT(B119,B78),EXACT(C119,C78),EXACT(D119,D78),EXACT(E119,E78),ISNUMBER(E119)=ISNUMBER(E78)),1,0),IF(AND(EXACT(B119,B79),EXACT(C119,C79),EXACT(D119,D79),EXACT(E119,E79),ISNUMBER(E119)=ISNUMBER(E79)),1,0),IF(AND(EXACT(B119,B80),EXACT(C119,C80),EXACT(D119,D80),EXACT(E119,E80),ISNUMBER(E119)=ISNUMBER(E80)),1,0),IF(AND(EXACT(B119,B81),EXACT(C119,C81),EXACT(D119,D81),EXACT(E119,E81),ISNUMBER(E119)=ISNUMBER(E81)),1,0),IF(AND(EXACT(B119,B82),EXACT(C119,C82),EXACT(D119,D82),EXACT(E119,E82),ISNUMBER(E119)=ISNUMBER(E82)),1,0),IF(AND(EXACT(B119,B83),EXACT(C119,C83),EXACT(D119,D83),EXACT(E119,E83),ISNUMBER(E119)=ISNUMBER(E83)),1,0),IF(AND(EXACT(B119,B84),EXACT(C119,C84),EXACT(D119,D84),EXACT(E119,E84),ISNUMBER(E119)=ISNUMBER(E84)),1,0),IF(AND(EXACT(B119,B85),EXACT(C119,C85),EXACT(D119,D85),EXACT(E119,E85),ISNUMBER(E119)=ISNUMBER(E85)),1,0),IF(AND(EXACT(B119,B86),EXACT(C119,C86),EXACT(D119,D86),EXACT(E119,E86),ISNUMBER(E119)=ISNUMBER(E86)),1,0)))</x:f>
      </x:c>
      <x:c r="O119" s="28" t="str">
        <x:f>IF(A119="","",SUM(IF(AND(EXACT(B119,B87),EXACT(C119,C87),EXACT(D119,D87),EXACT(E119,E87),ISNUMBER(E119)=ISNUMBER(E87)),1,0),IF(AND(EXACT(B119,B88),EXACT(C119,C88),EXACT(D119,D88),EXACT(E119,E88),ISNUMBER(E119)=ISNUMBER(E88)),1,0),IF(AND(EXACT(B119,B89),EXACT(C119,C89),EXACT(D119,D89),EXACT(E119,E89),ISNUMBER(E119)=ISNUMBER(E89)),1,0),IF(AND(EXACT(B119,B90),EXACT(C119,C90),EXACT(D119,D90),EXACT(E119,E90),ISNUMBER(E119)=ISNUMBER(E90)),1,0),IF(AND(EXACT(B119,B91),EXACT(C119,C91),EXACT(D119,D91),EXACT(E119,E91),ISNUMBER(E119)=ISNUMBER(E91)),1,0),IF(AND(EXACT(B119,B92),EXACT(C119,C92),EXACT(D119,D92),EXACT(E119,E92),ISNUMBER(E119)=ISNUMBER(E92)),1,0),IF(AND(EXACT(B119,B93),EXACT(C119,C93),EXACT(D119,D93),EXACT(E119,E93),ISNUMBER(E119)=ISNUMBER(E93)),1,0),IF(AND(EXACT(B119,B94),EXACT(C119,C94),EXACT(D119,D94),EXACT(E119,E94),ISNUMBER(E119)=ISNUMBER(E94)),1,0),IF(AND(EXACT(B119,B95),EXACT(C119,C95),EXACT(D119,D95),EXACT(E119,E95),ISNUMBER(E119)=ISNUMBER(E95)),1,0),IF(AND(EXACT(B119,B96),EXACT(C119,C96),EXACT(D119,D96),EXACT(E119,E96),ISNUMBER(E119)=ISNUMBER(E96)),1,0),IF(AND(EXACT(B119,B97),EXACT(C119,C97),EXACT(D119,D97),EXACT(E119,E97),ISNUMBER(E119)=ISNUMBER(E97)),1,0),IF(AND(EXACT(B119,B98),EXACT(C119,C98),EXACT(D119,D98),EXACT(E119,E98),ISNUMBER(E119)=ISNUMBER(E98)),1,0),IF(AND(EXACT(B119,B99),EXACT(C119,C99),EXACT(D119,D99),EXACT(E119,E99),ISNUMBER(E119)=ISNUMBER(E99)),1,0),IF(AND(EXACT(B119,B100),EXACT(C119,C100),EXACT(D119,D100),EXACT(E119,E100),ISNUMBER(E119)=ISNUMBER(E100)),1,0),IF(AND(EXACT(B119,B101),EXACT(C119,C101),EXACT(D119,D101),EXACT(E119,E101),ISNUMBER(E119)=ISNUMBER(E101)),1,0),IF(AND(EXACT(B119,B102),EXACT(C119,C102),EXACT(D119,D102),EXACT(E119,E102),ISNUMBER(E119)=ISNUMBER(E102)),1,0),IF(AND(EXACT(B119,B103),EXACT(C119,C103),EXACT(D119,D103),EXACT(E119,E103),ISNUMBER(E119)=ISNUMBER(E103)),1,0),IF(AND(EXACT(B119,B104),EXACT(C119,C104),EXACT(D119,D104),EXACT(E119,E104),ISNUMBER(E119)=ISNUMBER(E104)),1,0),IF(AND(EXACT(B119,B105),EXACT(C119,C105),EXACT(D119,D105),EXACT(E119,E105),ISNUMBER(E119)=ISNUMBER(E105)),1,0),IF(AND(EXACT(B119,B106),EXACT(C119,C106),EXACT(D119,D106),EXACT(E119,E106),ISNUMBER(E119)=ISNUMBER(E106)),1,0)))</x:f>
      </x:c>
      <x:c r="P119" s="28" t="str">
        <x:f>IF(A119="","",SUM(IF(AND(EXACT(B119,B107),EXACT(C119,C107),EXACT(D119,D107),EXACT(E119,E107),ISNUMBER(E119)=ISNUMBER(E107)),1,0),IF(AND(EXACT(B119,B108),EXACT(C119,C108),EXACT(D119,D108),EXACT(E119,E108),ISNUMBER(E119)=ISNUMBER(E108)),1,0),IF(AND(EXACT(B119,B109),EXACT(C119,C109),EXACT(D119,D109),EXACT(E119,E109),ISNUMBER(E119)=ISNUMBER(E109)),1,0),IF(AND(EXACT(B119,B110),EXACT(C119,C110),EXACT(D119,D110),EXACT(E119,E110),ISNUMBER(E119)=ISNUMBER(E110)),1,0),IF(AND(EXACT(B119,B111),EXACT(C119,C111),EXACT(D119,D111),EXACT(E119,E111),ISNUMBER(E119)=ISNUMBER(E111)),1,0),IF(AND(EXACT(B119,B112),EXACT(C119,C112),EXACT(D119,D112),EXACT(E119,E112),ISNUMBER(E119)=ISNUMBER(E112)),1,0),IF(AND(EXACT(B119,B113),EXACT(C119,C113),EXACT(D119,D113),EXACT(E119,E113),ISNUMBER(E119)=ISNUMBER(E113)),1,0),IF(AND(EXACT(B119,B114),EXACT(C119,C114),EXACT(D119,D114),EXACT(E119,E114),ISNUMBER(E119)=ISNUMBER(E114)),1,0),IF(AND(EXACT(B119,B115),EXACT(C119,C115),EXACT(D119,D115),EXACT(E119,E115),ISNUMBER(E119)=ISNUMBER(E115)),1,0),IF(AND(EXACT(B119,B116),EXACT(C119,C116),EXACT(D119,D116),EXACT(E119,E116),ISNUMBER(E119)=ISNUMBER(E116)),1,0),IF(AND(EXACT(B119,B117),EXACT(C119,C117),EXACT(D119,D117),EXACT(E119,E117),ISNUMBER(E119)=ISNUMBER(E117)),1,0),IF(AND(EXACT(B119,B118),EXACT(C119,C118),EXACT(D119,D118),EXACT(E119,E118),ISNUMBER(E119)=ISNUMBER(E118)),1,0),IF(AND(EXACT(B119,B119),EXACT(C119,C119),EXACT(D119,D119),EXACT(E119,E119),ISNUMBER(E119)=ISNUMBER(E119)),1,0)))</x:f>
      </x:c>
      <x:c r="Q119" s="28" t="str">
        <x:f>IF(A119="","",0)</x:f>
      </x:c>
      <x:c r="R119" s="28" t="str">
        <x:f>IF(A119="","",0)</x:f>
      </x:c>
      <x:c r="S119" s="28" t="str">
        <x:f>IF(A119="","",0)</x:f>
      </x:c>
      <x:c r="T119" s="28" t="str">
        <x:f>IF(A119="","",0)</x:f>
      </x:c>
    </x:row>
    <x:row r="120" ht="22" customHeight="1">
      <x:c r="A120" s="2" t="str">
        <x:f>IF(COUNTA('Input'!A120:D120)=0,"",ROW()-6)</x:f>
      </x:c>
      <x:c r="B120" s="2" t="str">
        <x:f>IF(ISBLANK('Input'!A120),"",'Input'!A120)</x:f>
      </x:c>
      <x:c r="C120" s="2" t="str">
        <x:f>IF(ISBLANK('Input'!B120),"",'Input'!B120)</x:f>
      </x:c>
      <x:c r="D120" s="2" t="str">
        <x:f>IF(ISBLANK('Input'!C120),"",'Input'!C120)</x:f>
      </x:c>
      <x:c r="E120" s="21" t="str">
        <x:f>IF(ISBLANK('Input'!D120),"",'Input'!D120)</x:f>
      </x:c>
      <x:c r="F120" s="2" t="str">
        <x:f>IF(A120="","",SUM(K120:T120))</x:f>
      </x:c>
      <x:c r="G120" s="2" t="str">
        <x:f>IF(A120="","",IF(F120&gt;1,"Exact duplicate",IF(B120="","Missing job ID",IF(C120="","Missing customer",IF(NOT(OR(EXACT(D120,"completed"),EXACT(D120,"cancelled"))),"Missing or invalid status",IF(NOT(ISNUMBER(E120)),"Missing or invalid amount",IF(E120&lt;0,"Missing or invalid amount","")))))))</x:f>
      </x:c>
      <x:c r="H120" s="2" t="str">
        <x:f>IF(A120="","",IF(F120&gt;1,"Duplicate",IF(G120&lt;&gt;"","Exception",IF(EXACT(D120,"completed"),"Completed","Cancelled"))))</x:f>
      </x:c>
      <x:c r="I120" s="21" t="str">
        <x:f>IF(A120="","",IF(H120="Completed",E120,0))</x:f>
      </x:c>
      <x:c r="K120" s="28" t="str">
        <x:f>IF(A120="","",SUM(IF(AND(EXACT(B120,B7),EXACT(C120,C7),EXACT(D120,D7),EXACT(E120,E7),ISNUMBER(E120)=ISNUMBER(E7)),1,0),IF(AND(EXACT(B120,B8),EXACT(C120,C8),EXACT(D120,D8),EXACT(E120,E8),ISNUMBER(E120)=ISNUMBER(E8)),1,0),IF(AND(EXACT(B120,B9),EXACT(C120,C9),EXACT(D120,D9),EXACT(E120,E9),ISNUMBER(E120)=ISNUMBER(E9)),1,0),IF(AND(EXACT(B120,B10),EXACT(C120,C10),EXACT(D120,D10),EXACT(E120,E10),ISNUMBER(E120)=ISNUMBER(E10)),1,0),IF(AND(EXACT(B120,B11),EXACT(C120,C11),EXACT(D120,D11),EXACT(E120,E11),ISNUMBER(E120)=ISNUMBER(E11)),1,0),IF(AND(EXACT(B120,B12),EXACT(C120,C12),EXACT(D120,D12),EXACT(E120,E12),ISNUMBER(E120)=ISNUMBER(E12)),1,0),IF(AND(EXACT(B120,B13),EXACT(C120,C13),EXACT(D120,D13),EXACT(E120,E13),ISNUMBER(E120)=ISNUMBER(E13)),1,0),IF(AND(EXACT(B120,B14),EXACT(C120,C14),EXACT(D120,D14),EXACT(E120,E14),ISNUMBER(E120)=ISNUMBER(E14)),1,0),IF(AND(EXACT(B120,B15),EXACT(C120,C15),EXACT(D120,D15),EXACT(E120,E15),ISNUMBER(E120)=ISNUMBER(E15)),1,0),IF(AND(EXACT(B120,B16),EXACT(C120,C16),EXACT(D120,D16),EXACT(E120,E16),ISNUMBER(E120)=ISNUMBER(E16)),1,0),IF(AND(EXACT(B120,B17),EXACT(C120,C17),EXACT(D120,D17),EXACT(E120,E17),ISNUMBER(E120)=ISNUMBER(E17)),1,0),IF(AND(EXACT(B120,B18),EXACT(C120,C18),EXACT(D120,D18),EXACT(E120,E18),ISNUMBER(E120)=ISNUMBER(E18)),1,0),IF(AND(EXACT(B120,B19),EXACT(C120,C19),EXACT(D120,D19),EXACT(E120,E19),ISNUMBER(E120)=ISNUMBER(E19)),1,0),IF(AND(EXACT(B120,B20),EXACT(C120,C20),EXACT(D120,D20),EXACT(E120,E20),ISNUMBER(E120)=ISNUMBER(E20)),1,0),IF(AND(EXACT(B120,B21),EXACT(C120,C21),EXACT(D120,D21),EXACT(E120,E21),ISNUMBER(E120)=ISNUMBER(E21)),1,0),IF(AND(EXACT(B120,B22),EXACT(C120,C22),EXACT(D120,D22),EXACT(E120,E22),ISNUMBER(E120)=ISNUMBER(E22)),1,0),IF(AND(EXACT(B120,B23),EXACT(C120,C23),EXACT(D120,D23),EXACT(E120,E23),ISNUMBER(E120)=ISNUMBER(E23)),1,0),IF(AND(EXACT(B120,B24),EXACT(C120,C24),EXACT(D120,D24),EXACT(E120,E24),ISNUMBER(E120)=ISNUMBER(E24)),1,0),IF(AND(EXACT(B120,B25),EXACT(C120,C25),EXACT(D120,D25),EXACT(E120,E25),ISNUMBER(E120)=ISNUMBER(E25)),1,0),IF(AND(EXACT(B120,B26),EXACT(C120,C26),EXACT(D120,D26),EXACT(E120,E26),ISNUMBER(E120)=ISNUMBER(E26)),1,0)))</x:f>
      </x:c>
      <x:c r="L120" s="28" t="str">
        <x:f>IF(A120="","",SUM(IF(AND(EXACT(B120,B27),EXACT(C120,C27),EXACT(D120,D27),EXACT(E120,E27),ISNUMBER(E120)=ISNUMBER(E27)),1,0),IF(AND(EXACT(B120,B28),EXACT(C120,C28),EXACT(D120,D28),EXACT(E120,E28),ISNUMBER(E120)=ISNUMBER(E28)),1,0),IF(AND(EXACT(B120,B29),EXACT(C120,C29),EXACT(D120,D29),EXACT(E120,E29),ISNUMBER(E120)=ISNUMBER(E29)),1,0),IF(AND(EXACT(B120,B30),EXACT(C120,C30),EXACT(D120,D30),EXACT(E120,E30),ISNUMBER(E120)=ISNUMBER(E30)),1,0),IF(AND(EXACT(B120,B31),EXACT(C120,C31),EXACT(D120,D31),EXACT(E120,E31),ISNUMBER(E120)=ISNUMBER(E31)),1,0),IF(AND(EXACT(B120,B32),EXACT(C120,C32),EXACT(D120,D32),EXACT(E120,E32),ISNUMBER(E120)=ISNUMBER(E32)),1,0),IF(AND(EXACT(B120,B33),EXACT(C120,C33),EXACT(D120,D33),EXACT(E120,E33),ISNUMBER(E120)=ISNUMBER(E33)),1,0),IF(AND(EXACT(B120,B34),EXACT(C120,C34),EXACT(D120,D34),EXACT(E120,E34),ISNUMBER(E120)=ISNUMBER(E34)),1,0),IF(AND(EXACT(B120,B35),EXACT(C120,C35),EXACT(D120,D35),EXACT(E120,E35),ISNUMBER(E120)=ISNUMBER(E35)),1,0),IF(AND(EXACT(B120,B36),EXACT(C120,C36),EXACT(D120,D36),EXACT(E120,E36),ISNUMBER(E120)=ISNUMBER(E36)),1,0),IF(AND(EXACT(B120,B37),EXACT(C120,C37),EXACT(D120,D37),EXACT(E120,E37),ISNUMBER(E120)=ISNUMBER(E37)),1,0),IF(AND(EXACT(B120,B38),EXACT(C120,C38),EXACT(D120,D38),EXACT(E120,E38),ISNUMBER(E120)=ISNUMBER(E38)),1,0),IF(AND(EXACT(B120,B39),EXACT(C120,C39),EXACT(D120,D39),EXACT(E120,E39),ISNUMBER(E120)=ISNUMBER(E39)),1,0),IF(AND(EXACT(B120,B40),EXACT(C120,C40),EXACT(D120,D40),EXACT(E120,E40),ISNUMBER(E120)=ISNUMBER(E40)),1,0),IF(AND(EXACT(B120,B41),EXACT(C120,C41),EXACT(D120,D41),EXACT(E120,E41),ISNUMBER(E120)=ISNUMBER(E41)),1,0),IF(AND(EXACT(B120,B42),EXACT(C120,C42),EXACT(D120,D42),EXACT(E120,E42),ISNUMBER(E120)=ISNUMBER(E42)),1,0),IF(AND(EXACT(B120,B43),EXACT(C120,C43),EXACT(D120,D43),EXACT(E120,E43),ISNUMBER(E120)=ISNUMBER(E43)),1,0),IF(AND(EXACT(B120,B44),EXACT(C120,C44),EXACT(D120,D44),EXACT(E120,E44),ISNUMBER(E120)=ISNUMBER(E44)),1,0),IF(AND(EXACT(B120,B45),EXACT(C120,C45),EXACT(D120,D45),EXACT(E120,E45),ISNUMBER(E120)=ISNUMBER(E45)),1,0),IF(AND(EXACT(B120,B46),EXACT(C120,C46),EXACT(D120,D46),EXACT(E120,E46),ISNUMBER(E120)=ISNUMBER(E46)),1,0)))</x:f>
      </x:c>
      <x:c r="M120" s="28" t="str">
        <x:f>IF(A120="","",SUM(IF(AND(EXACT(B120,B47),EXACT(C120,C47),EXACT(D120,D47),EXACT(E120,E47),ISNUMBER(E120)=ISNUMBER(E47)),1,0),IF(AND(EXACT(B120,B48),EXACT(C120,C48),EXACT(D120,D48),EXACT(E120,E48),ISNUMBER(E120)=ISNUMBER(E48)),1,0),IF(AND(EXACT(B120,B49),EXACT(C120,C49),EXACT(D120,D49),EXACT(E120,E49),ISNUMBER(E120)=ISNUMBER(E49)),1,0),IF(AND(EXACT(B120,B50),EXACT(C120,C50),EXACT(D120,D50),EXACT(E120,E50),ISNUMBER(E120)=ISNUMBER(E50)),1,0),IF(AND(EXACT(B120,B51),EXACT(C120,C51),EXACT(D120,D51),EXACT(E120,E51),ISNUMBER(E120)=ISNUMBER(E51)),1,0),IF(AND(EXACT(B120,B52),EXACT(C120,C52),EXACT(D120,D52),EXACT(E120,E52),ISNUMBER(E120)=ISNUMBER(E52)),1,0),IF(AND(EXACT(B120,B53),EXACT(C120,C53),EXACT(D120,D53),EXACT(E120,E53),ISNUMBER(E120)=ISNUMBER(E53)),1,0),IF(AND(EXACT(B120,B54),EXACT(C120,C54),EXACT(D120,D54),EXACT(E120,E54),ISNUMBER(E120)=ISNUMBER(E54)),1,0),IF(AND(EXACT(B120,B55),EXACT(C120,C55),EXACT(D120,D55),EXACT(E120,E55),ISNUMBER(E120)=ISNUMBER(E55)),1,0),IF(AND(EXACT(B120,B56),EXACT(C120,C56),EXACT(D120,D56),EXACT(E120,E56),ISNUMBER(E120)=ISNUMBER(E56)),1,0),IF(AND(EXACT(B120,B57),EXACT(C120,C57),EXACT(D120,D57),EXACT(E120,E57),ISNUMBER(E120)=ISNUMBER(E57)),1,0),IF(AND(EXACT(B120,B58),EXACT(C120,C58),EXACT(D120,D58),EXACT(E120,E58),ISNUMBER(E120)=ISNUMBER(E58)),1,0),IF(AND(EXACT(B120,B59),EXACT(C120,C59),EXACT(D120,D59),EXACT(E120,E59),ISNUMBER(E120)=ISNUMBER(E59)),1,0),IF(AND(EXACT(B120,B60),EXACT(C120,C60),EXACT(D120,D60),EXACT(E120,E60),ISNUMBER(E120)=ISNUMBER(E60)),1,0),IF(AND(EXACT(B120,B61),EXACT(C120,C61),EXACT(D120,D61),EXACT(E120,E61),ISNUMBER(E120)=ISNUMBER(E61)),1,0),IF(AND(EXACT(B120,B62),EXACT(C120,C62),EXACT(D120,D62),EXACT(E120,E62),ISNUMBER(E120)=ISNUMBER(E62)),1,0),IF(AND(EXACT(B120,B63),EXACT(C120,C63),EXACT(D120,D63),EXACT(E120,E63),ISNUMBER(E120)=ISNUMBER(E63)),1,0),IF(AND(EXACT(B120,B64),EXACT(C120,C64),EXACT(D120,D64),EXACT(E120,E64),ISNUMBER(E120)=ISNUMBER(E64)),1,0),IF(AND(EXACT(B120,B65),EXACT(C120,C65),EXACT(D120,D65),EXACT(E120,E65),ISNUMBER(E120)=ISNUMBER(E65)),1,0),IF(AND(EXACT(B120,B66),EXACT(C120,C66),EXACT(D120,D66),EXACT(E120,E66),ISNUMBER(E120)=ISNUMBER(E66)),1,0)))</x:f>
      </x:c>
      <x:c r="N120" s="28" t="str">
        <x:f>IF(A120="","",SUM(IF(AND(EXACT(B120,B67),EXACT(C120,C67),EXACT(D120,D67),EXACT(E120,E67),ISNUMBER(E120)=ISNUMBER(E67)),1,0),IF(AND(EXACT(B120,B68),EXACT(C120,C68),EXACT(D120,D68),EXACT(E120,E68),ISNUMBER(E120)=ISNUMBER(E68)),1,0),IF(AND(EXACT(B120,B69),EXACT(C120,C69),EXACT(D120,D69),EXACT(E120,E69),ISNUMBER(E120)=ISNUMBER(E69)),1,0),IF(AND(EXACT(B120,B70),EXACT(C120,C70),EXACT(D120,D70),EXACT(E120,E70),ISNUMBER(E120)=ISNUMBER(E70)),1,0),IF(AND(EXACT(B120,B71),EXACT(C120,C71),EXACT(D120,D71),EXACT(E120,E71),ISNUMBER(E120)=ISNUMBER(E71)),1,0),IF(AND(EXACT(B120,B72),EXACT(C120,C72),EXACT(D120,D72),EXACT(E120,E72),ISNUMBER(E120)=ISNUMBER(E72)),1,0),IF(AND(EXACT(B120,B73),EXACT(C120,C73),EXACT(D120,D73),EXACT(E120,E73),ISNUMBER(E120)=ISNUMBER(E73)),1,0),IF(AND(EXACT(B120,B74),EXACT(C120,C74),EXACT(D120,D74),EXACT(E120,E74),ISNUMBER(E120)=ISNUMBER(E74)),1,0),IF(AND(EXACT(B120,B75),EXACT(C120,C75),EXACT(D120,D75),EXACT(E120,E75),ISNUMBER(E120)=ISNUMBER(E75)),1,0),IF(AND(EXACT(B120,B76),EXACT(C120,C76),EXACT(D120,D76),EXACT(E120,E76),ISNUMBER(E120)=ISNUMBER(E76)),1,0),IF(AND(EXACT(B120,B77),EXACT(C120,C77),EXACT(D120,D77),EXACT(E120,E77),ISNUMBER(E120)=ISNUMBER(E77)),1,0),IF(AND(EXACT(B120,B78),EXACT(C120,C78),EXACT(D120,D78),EXACT(E120,E78),ISNUMBER(E120)=ISNUMBER(E78)),1,0),IF(AND(EXACT(B120,B79),EXACT(C120,C79),EXACT(D120,D79),EXACT(E120,E79),ISNUMBER(E120)=ISNUMBER(E79)),1,0),IF(AND(EXACT(B120,B80),EXACT(C120,C80),EXACT(D120,D80),EXACT(E120,E80),ISNUMBER(E120)=ISNUMBER(E80)),1,0),IF(AND(EXACT(B120,B81),EXACT(C120,C81),EXACT(D120,D81),EXACT(E120,E81),ISNUMBER(E120)=ISNUMBER(E81)),1,0),IF(AND(EXACT(B120,B82),EXACT(C120,C82),EXACT(D120,D82),EXACT(E120,E82),ISNUMBER(E120)=ISNUMBER(E82)),1,0),IF(AND(EXACT(B120,B83),EXACT(C120,C83),EXACT(D120,D83),EXACT(E120,E83),ISNUMBER(E120)=ISNUMBER(E83)),1,0),IF(AND(EXACT(B120,B84),EXACT(C120,C84),EXACT(D120,D84),EXACT(E120,E84),ISNUMBER(E120)=ISNUMBER(E84)),1,0),IF(AND(EXACT(B120,B85),EXACT(C120,C85),EXACT(D120,D85),EXACT(E120,E85),ISNUMBER(E120)=ISNUMBER(E85)),1,0),IF(AND(EXACT(B120,B86),EXACT(C120,C86),EXACT(D120,D86),EXACT(E120,E86),ISNUMBER(E120)=ISNUMBER(E86)),1,0)))</x:f>
      </x:c>
      <x:c r="O120" s="28" t="str">
        <x:f>IF(A120="","",SUM(IF(AND(EXACT(B120,B87),EXACT(C120,C87),EXACT(D120,D87),EXACT(E120,E87),ISNUMBER(E120)=ISNUMBER(E87)),1,0),IF(AND(EXACT(B120,B88),EXACT(C120,C88),EXACT(D120,D88),EXACT(E120,E88),ISNUMBER(E120)=ISNUMBER(E88)),1,0),IF(AND(EXACT(B120,B89),EXACT(C120,C89),EXACT(D120,D89),EXACT(E120,E89),ISNUMBER(E120)=ISNUMBER(E89)),1,0),IF(AND(EXACT(B120,B90),EXACT(C120,C90),EXACT(D120,D90),EXACT(E120,E90),ISNUMBER(E120)=ISNUMBER(E90)),1,0),IF(AND(EXACT(B120,B91),EXACT(C120,C91),EXACT(D120,D91),EXACT(E120,E91),ISNUMBER(E120)=ISNUMBER(E91)),1,0),IF(AND(EXACT(B120,B92),EXACT(C120,C92),EXACT(D120,D92),EXACT(E120,E92),ISNUMBER(E120)=ISNUMBER(E92)),1,0),IF(AND(EXACT(B120,B93),EXACT(C120,C93),EXACT(D120,D93),EXACT(E120,E93),ISNUMBER(E120)=ISNUMBER(E93)),1,0),IF(AND(EXACT(B120,B94),EXACT(C120,C94),EXACT(D120,D94),EXACT(E120,E94),ISNUMBER(E120)=ISNUMBER(E94)),1,0),IF(AND(EXACT(B120,B95),EXACT(C120,C95),EXACT(D120,D95),EXACT(E120,E95),ISNUMBER(E120)=ISNUMBER(E95)),1,0),IF(AND(EXACT(B120,B96),EXACT(C120,C96),EXACT(D120,D96),EXACT(E120,E96),ISNUMBER(E120)=ISNUMBER(E96)),1,0),IF(AND(EXACT(B120,B97),EXACT(C120,C97),EXACT(D120,D97),EXACT(E120,E97),ISNUMBER(E120)=ISNUMBER(E97)),1,0),IF(AND(EXACT(B120,B98),EXACT(C120,C98),EXACT(D120,D98),EXACT(E120,E98),ISNUMBER(E120)=ISNUMBER(E98)),1,0),IF(AND(EXACT(B120,B99),EXACT(C120,C99),EXACT(D120,D99),EXACT(E120,E99),ISNUMBER(E120)=ISNUMBER(E99)),1,0),IF(AND(EXACT(B120,B100),EXACT(C120,C100),EXACT(D120,D100),EXACT(E120,E100),ISNUMBER(E120)=ISNUMBER(E100)),1,0),IF(AND(EXACT(B120,B101),EXACT(C120,C101),EXACT(D120,D101),EXACT(E120,E101),ISNUMBER(E120)=ISNUMBER(E101)),1,0),IF(AND(EXACT(B120,B102),EXACT(C120,C102),EXACT(D120,D102),EXACT(E120,E102),ISNUMBER(E120)=ISNUMBER(E102)),1,0),IF(AND(EXACT(B120,B103),EXACT(C120,C103),EXACT(D120,D103),EXACT(E120,E103),ISNUMBER(E120)=ISNUMBER(E103)),1,0),IF(AND(EXACT(B120,B104),EXACT(C120,C104),EXACT(D120,D104),EXACT(E120,E104),ISNUMBER(E120)=ISNUMBER(E104)),1,0),IF(AND(EXACT(B120,B105),EXACT(C120,C105),EXACT(D120,D105),EXACT(E120,E105),ISNUMBER(E120)=ISNUMBER(E105)),1,0),IF(AND(EXACT(B120,B106),EXACT(C120,C106),EXACT(D120,D106),EXACT(E120,E106),ISNUMBER(E120)=ISNUMBER(E106)),1,0)))</x:f>
      </x:c>
      <x:c r="P120" s="28" t="str">
        <x:f>IF(A120="","",SUM(IF(AND(EXACT(B120,B107),EXACT(C120,C107),EXACT(D120,D107),EXACT(E120,E107),ISNUMBER(E120)=ISNUMBER(E107)),1,0),IF(AND(EXACT(B120,B108),EXACT(C120,C108),EXACT(D120,D108),EXACT(E120,E108),ISNUMBER(E120)=ISNUMBER(E108)),1,0),IF(AND(EXACT(B120,B109),EXACT(C120,C109),EXACT(D120,D109),EXACT(E120,E109),ISNUMBER(E120)=ISNUMBER(E109)),1,0),IF(AND(EXACT(B120,B110),EXACT(C120,C110),EXACT(D120,D110),EXACT(E120,E110),ISNUMBER(E120)=ISNUMBER(E110)),1,0),IF(AND(EXACT(B120,B111),EXACT(C120,C111),EXACT(D120,D111),EXACT(E120,E111),ISNUMBER(E120)=ISNUMBER(E111)),1,0),IF(AND(EXACT(B120,B112),EXACT(C120,C112),EXACT(D120,D112),EXACT(E120,E112),ISNUMBER(E120)=ISNUMBER(E112)),1,0),IF(AND(EXACT(B120,B113),EXACT(C120,C113),EXACT(D120,D113),EXACT(E120,E113),ISNUMBER(E120)=ISNUMBER(E113)),1,0),IF(AND(EXACT(B120,B114),EXACT(C120,C114),EXACT(D120,D114),EXACT(E120,E114),ISNUMBER(E120)=ISNUMBER(E114)),1,0),IF(AND(EXACT(B120,B115),EXACT(C120,C115),EXACT(D120,D115),EXACT(E120,E115),ISNUMBER(E120)=ISNUMBER(E115)),1,0),IF(AND(EXACT(B120,B116),EXACT(C120,C116),EXACT(D120,D116),EXACT(E120,E116),ISNUMBER(E120)=ISNUMBER(E116)),1,0),IF(AND(EXACT(B120,B117),EXACT(C120,C117),EXACT(D120,D117),EXACT(E120,E117),ISNUMBER(E120)=ISNUMBER(E117)),1,0),IF(AND(EXACT(B120,B118),EXACT(C120,C118),EXACT(D120,D118),EXACT(E120,E118),ISNUMBER(E120)=ISNUMBER(E118)),1,0),IF(AND(EXACT(B120,B119),EXACT(C120,C119),EXACT(D120,D119),EXACT(E120,E119),ISNUMBER(E120)=ISNUMBER(E119)),1,0),IF(AND(EXACT(B120,B120),EXACT(C120,C120),EXACT(D120,D120),EXACT(E120,E120),ISNUMBER(E120)=ISNUMBER(E120)),1,0)))</x:f>
      </x:c>
      <x:c r="Q120" s="28" t="str">
        <x:f>IF(A120="","",0)</x:f>
      </x:c>
      <x:c r="R120" s="28" t="str">
        <x:f>IF(A120="","",0)</x:f>
      </x:c>
      <x:c r="S120" s="28" t="str">
        <x:f>IF(A120="","",0)</x:f>
      </x:c>
      <x:c r="T120" s="28" t="str">
        <x:f>IF(A120="","",0)</x:f>
      </x:c>
    </x:row>
    <x:row r="121" ht="22" customHeight="1">
      <x:c r="A121" s="2" t="str">
        <x:f>IF(COUNTA('Input'!A121:D121)=0,"",ROW()-6)</x:f>
      </x:c>
      <x:c r="B121" s="2" t="str">
        <x:f>IF(ISBLANK('Input'!A121),"",'Input'!A121)</x:f>
      </x:c>
      <x:c r="C121" s="2" t="str">
        <x:f>IF(ISBLANK('Input'!B121),"",'Input'!B121)</x:f>
      </x:c>
      <x:c r="D121" s="2" t="str">
        <x:f>IF(ISBLANK('Input'!C121),"",'Input'!C121)</x:f>
      </x:c>
      <x:c r="E121" s="21" t="str">
        <x:f>IF(ISBLANK('Input'!D121),"",'Input'!D121)</x:f>
      </x:c>
      <x:c r="F121" s="2" t="str">
        <x:f>IF(A121="","",SUM(K121:T121))</x:f>
      </x:c>
      <x:c r="G121" s="2" t="str">
        <x:f>IF(A121="","",IF(F121&gt;1,"Exact duplicate",IF(B121="","Missing job ID",IF(C121="","Missing customer",IF(NOT(OR(EXACT(D121,"completed"),EXACT(D121,"cancelled"))),"Missing or invalid status",IF(NOT(ISNUMBER(E121)),"Missing or invalid amount",IF(E121&lt;0,"Missing or invalid amount","")))))))</x:f>
      </x:c>
      <x:c r="H121" s="2" t="str">
        <x:f>IF(A121="","",IF(F121&gt;1,"Duplicate",IF(G121&lt;&gt;"","Exception",IF(EXACT(D121,"completed"),"Completed","Cancelled"))))</x:f>
      </x:c>
      <x:c r="I121" s="21" t="str">
        <x:f>IF(A121="","",IF(H121="Completed",E121,0))</x:f>
      </x:c>
      <x:c r="K121" s="28" t="str">
        <x:f>IF(A121="","",SUM(IF(AND(EXACT(B121,B7),EXACT(C121,C7),EXACT(D121,D7),EXACT(E121,E7),ISNUMBER(E121)=ISNUMBER(E7)),1,0),IF(AND(EXACT(B121,B8),EXACT(C121,C8),EXACT(D121,D8),EXACT(E121,E8),ISNUMBER(E121)=ISNUMBER(E8)),1,0),IF(AND(EXACT(B121,B9),EXACT(C121,C9),EXACT(D121,D9),EXACT(E121,E9),ISNUMBER(E121)=ISNUMBER(E9)),1,0),IF(AND(EXACT(B121,B10),EXACT(C121,C10),EXACT(D121,D10),EXACT(E121,E10),ISNUMBER(E121)=ISNUMBER(E10)),1,0),IF(AND(EXACT(B121,B11),EXACT(C121,C11),EXACT(D121,D11),EXACT(E121,E11),ISNUMBER(E121)=ISNUMBER(E11)),1,0),IF(AND(EXACT(B121,B12),EXACT(C121,C12),EXACT(D121,D12),EXACT(E121,E12),ISNUMBER(E121)=ISNUMBER(E12)),1,0),IF(AND(EXACT(B121,B13),EXACT(C121,C13),EXACT(D121,D13),EXACT(E121,E13),ISNUMBER(E121)=ISNUMBER(E13)),1,0),IF(AND(EXACT(B121,B14),EXACT(C121,C14),EXACT(D121,D14),EXACT(E121,E14),ISNUMBER(E121)=ISNUMBER(E14)),1,0),IF(AND(EXACT(B121,B15),EXACT(C121,C15),EXACT(D121,D15),EXACT(E121,E15),ISNUMBER(E121)=ISNUMBER(E15)),1,0),IF(AND(EXACT(B121,B16),EXACT(C121,C16),EXACT(D121,D16),EXACT(E121,E16),ISNUMBER(E121)=ISNUMBER(E16)),1,0),IF(AND(EXACT(B121,B17),EXACT(C121,C17),EXACT(D121,D17),EXACT(E121,E17),ISNUMBER(E121)=ISNUMBER(E17)),1,0),IF(AND(EXACT(B121,B18),EXACT(C121,C18),EXACT(D121,D18),EXACT(E121,E18),ISNUMBER(E121)=ISNUMBER(E18)),1,0),IF(AND(EXACT(B121,B19),EXACT(C121,C19),EXACT(D121,D19),EXACT(E121,E19),ISNUMBER(E121)=ISNUMBER(E19)),1,0),IF(AND(EXACT(B121,B20),EXACT(C121,C20),EXACT(D121,D20),EXACT(E121,E20),ISNUMBER(E121)=ISNUMBER(E20)),1,0),IF(AND(EXACT(B121,B21),EXACT(C121,C21),EXACT(D121,D21),EXACT(E121,E21),ISNUMBER(E121)=ISNUMBER(E21)),1,0),IF(AND(EXACT(B121,B22),EXACT(C121,C22),EXACT(D121,D22),EXACT(E121,E22),ISNUMBER(E121)=ISNUMBER(E22)),1,0),IF(AND(EXACT(B121,B23),EXACT(C121,C23),EXACT(D121,D23),EXACT(E121,E23),ISNUMBER(E121)=ISNUMBER(E23)),1,0),IF(AND(EXACT(B121,B24),EXACT(C121,C24),EXACT(D121,D24),EXACT(E121,E24),ISNUMBER(E121)=ISNUMBER(E24)),1,0),IF(AND(EXACT(B121,B25),EXACT(C121,C25),EXACT(D121,D25),EXACT(E121,E25),ISNUMBER(E121)=ISNUMBER(E25)),1,0),IF(AND(EXACT(B121,B26),EXACT(C121,C26),EXACT(D121,D26),EXACT(E121,E26),ISNUMBER(E121)=ISNUMBER(E26)),1,0)))</x:f>
      </x:c>
      <x:c r="L121" s="28" t="str">
        <x:f>IF(A121="","",SUM(IF(AND(EXACT(B121,B27),EXACT(C121,C27),EXACT(D121,D27),EXACT(E121,E27),ISNUMBER(E121)=ISNUMBER(E27)),1,0),IF(AND(EXACT(B121,B28),EXACT(C121,C28),EXACT(D121,D28),EXACT(E121,E28),ISNUMBER(E121)=ISNUMBER(E28)),1,0),IF(AND(EXACT(B121,B29),EXACT(C121,C29),EXACT(D121,D29),EXACT(E121,E29),ISNUMBER(E121)=ISNUMBER(E29)),1,0),IF(AND(EXACT(B121,B30),EXACT(C121,C30),EXACT(D121,D30),EXACT(E121,E30),ISNUMBER(E121)=ISNUMBER(E30)),1,0),IF(AND(EXACT(B121,B31),EXACT(C121,C31),EXACT(D121,D31),EXACT(E121,E31),ISNUMBER(E121)=ISNUMBER(E31)),1,0),IF(AND(EXACT(B121,B32),EXACT(C121,C32),EXACT(D121,D32),EXACT(E121,E32),ISNUMBER(E121)=ISNUMBER(E32)),1,0),IF(AND(EXACT(B121,B33),EXACT(C121,C33),EXACT(D121,D33),EXACT(E121,E33),ISNUMBER(E121)=ISNUMBER(E33)),1,0),IF(AND(EXACT(B121,B34),EXACT(C121,C34),EXACT(D121,D34),EXACT(E121,E34),ISNUMBER(E121)=ISNUMBER(E34)),1,0),IF(AND(EXACT(B121,B35),EXACT(C121,C35),EXACT(D121,D35),EXACT(E121,E35),ISNUMBER(E121)=ISNUMBER(E35)),1,0),IF(AND(EXACT(B121,B36),EXACT(C121,C36),EXACT(D121,D36),EXACT(E121,E36),ISNUMBER(E121)=ISNUMBER(E36)),1,0),IF(AND(EXACT(B121,B37),EXACT(C121,C37),EXACT(D121,D37),EXACT(E121,E37),ISNUMBER(E121)=ISNUMBER(E37)),1,0),IF(AND(EXACT(B121,B38),EXACT(C121,C38),EXACT(D121,D38),EXACT(E121,E38),ISNUMBER(E121)=ISNUMBER(E38)),1,0),IF(AND(EXACT(B121,B39),EXACT(C121,C39),EXACT(D121,D39),EXACT(E121,E39),ISNUMBER(E121)=ISNUMBER(E39)),1,0),IF(AND(EXACT(B121,B40),EXACT(C121,C40),EXACT(D121,D40),EXACT(E121,E40),ISNUMBER(E121)=ISNUMBER(E40)),1,0),IF(AND(EXACT(B121,B41),EXACT(C121,C41),EXACT(D121,D41),EXACT(E121,E41),ISNUMBER(E121)=ISNUMBER(E41)),1,0),IF(AND(EXACT(B121,B42),EXACT(C121,C42),EXACT(D121,D42),EXACT(E121,E42),ISNUMBER(E121)=ISNUMBER(E42)),1,0),IF(AND(EXACT(B121,B43),EXACT(C121,C43),EXACT(D121,D43),EXACT(E121,E43),ISNUMBER(E121)=ISNUMBER(E43)),1,0),IF(AND(EXACT(B121,B44),EXACT(C121,C44),EXACT(D121,D44),EXACT(E121,E44),ISNUMBER(E121)=ISNUMBER(E44)),1,0),IF(AND(EXACT(B121,B45),EXACT(C121,C45),EXACT(D121,D45),EXACT(E121,E45),ISNUMBER(E121)=ISNUMBER(E45)),1,0),IF(AND(EXACT(B121,B46),EXACT(C121,C46),EXACT(D121,D46),EXACT(E121,E46),ISNUMBER(E121)=ISNUMBER(E46)),1,0)))</x:f>
      </x:c>
      <x:c r="M121" s="28" t="str">
        <x:f>IF(A121="","",SUM(IF(AND(EXACT(B121,B47),EXACT(C121,C47),EXACT(D121,D47),EXACT(E121,E47),ISNUMBER(E121)=ISNUMBER(E47)),1,0),IF(AND(EXACT(B121,B48),EXACT(C121,C48),EXACT(D121,D48),EXACT(E121,E48),ISNUMBER(E121)=ISNUMBER(E48)),1,0),IF(AND(EXACT(B121,B49),EXACT(C121,C49),EXACT(D121,D49),EXACT(E121,E49),ISNUMBER(E121)=ISNUMBER(E49)),1,0),IF(AND(EXACT(B121,B50),EXACT(C121,C50),EXACT(D121,D50),EXACT(E121,E50),ISNUMBER(E121)=ISNUMBER(E50)),1,0),IF(AND(EXACT(B121,B51),EXACT(C121,C51),EXACT(D121,D51),EXACT(E121,E51),ISNUMBER(E121)=ISNUMBER(E51)),1,0),IF(AND(EXACT(B121,B52),EXACT(C121,C52),EXACT(D121,D52),EXACT(E121,E52),ISNUMBER(E121)=ISNUMBER(E52)),1,0),IF(AND(EXACT(B121,B53),EXACT(C121,C53),EXACT(D121,D53),EXACT(E121,E53),ISNUMBER(E121)=ISNUMBER(E53)),1,0),IF(AND(EXACT(B121,B54),EXACT(C121,C54),EXACT(D121,D54),EXACT(E121,E54),ISNUMBER(E121)=ISNUMBER(E54)),1,0),IF(AND(EXACT(B121,B55),EXACT(C121,C55),EXACT(D121,D55),EXACT(E121,E55),ISNUMBER(E121)=ISNUMBER(E55)),1,0),IF(AND(EXACT(B121,B56),EXACT(C121,C56),EXACT(D121,D56),EXACT(E121,E56),ISNUMBER(E121)=ISNUMBER(E56)),1,0),IF(AND(EXACT(B121,B57),EXACT(C121,C57),EXACT(D121,D57),EXACT(E121,E57),ISNUMBER(E121)=ISNUMBER(E57)),1,0),IF(AND(EXACT(B121,B58),EXACT(C121,C58),EXACT(D121,D58),EXACT(E121,E58),ISNUMBER(E121)=ISNUMBER(E58)),1,0),IF(AND(EXACT(B121,B59),EXACT(C121,C59),EXACT(D121,D59),EXACT(E121,E59),ISNUMBER(E121)=ISNUMBER(E59)),1,0),IF(AND(EXACT(B121,B60),EXACT(C121,C60),EXACT(D121,D60),EXACT(E121,E60),ISNUMBER(E121)=ISNUMBER(E60)),1,0),IF(AND(EXACT(B121,B61),EXACT(C121,C61),EXACT(D121,D61),EXACT(E121,E61),ISNUMBER(E121)=ISNUMBER(E61)),1,0),IF(AND(EXACT(B121,B62),EXACT(C121,C62),EXACT(D121,D62),EXACT(E121,E62),ISNUMBER(E121)=ISNUMBER(E62)),1,0),IF(AND(EXACT(B121,B63),EXACT(C121,C63),EXACT(D121,D63),EXACT(E121,E63),ISNUMBER(E121)=ISNUMBER(E63)),1,0),IF(AND(EXACT(B121,B64),EXACT(C121,C64),EXACT(D121,D64),EXACT(E121,E64),ISNUMBER(E121)=ISNUMBER(E64)),1,0),IF(AND(EXACT(B121,B65),EXACT(C121,C65),EXACT(D121,D65),EXACT(E121,E65),ISNUMBER(E121)=ISNUMBER(E65)),1,0),IF(AND(EXACT(B121,B66),EXACT(C121,C66),EXACT(D121,D66),EXACT(E121,E66),ISNUMBER(E121)=ISNUMBER(E66)),1,0)))</x:f>
      </x:c>
      <x:c r="N121" s="28" t="str">
        <x:f>IF(A121="","",SUM(IF(AND(EXACT(B121,B67),EXACT(C121,C67),EXACT(D121,D67),EXACT(E121,E67),ISNUMBER(E121)=ISNUMBER(E67)),1,0),IF(AND(EXACT(B121,B68),EXACT(C121,C68),EXACT(D121,D68),EXACT(E121,E68),ISNUMBER(E121)=ISNUMBER(E68)),1,0),IF(AND(EXACT(B121,B69),EXACT(C121,C69),EXACT(D121,D69),EXACT(E121,E69),ISNUMBER(E121)=ISNUMBER(E69)),1,0),IF(AND(EXACT(B121,B70),EXACT(C121,C70),EXACT(D121,D70),EXACT(E121,E70),ISNUMBER(E121)=ISNUMBER(E70)),1,0),IF(AND(EXACT(B121,B71),EXACT(C121,C71),EXACT(D121,D71),EXACT(E121,E71),ISNUMBER(E121)=ISNUMBER(E71)),1,0),IF(AND(EXACT(B121,B72),EXACT(C121,C72),EXACT(D121,D72),EXACT(E121,E72),ISNUMBER(E121)=ISNUMBER(E72)),1,0),IF(AND(EXACT(B121,B73),EXACT(C121,C73),EXACT(D121,D73),EXACT(E121,E73),ISNUMBER(E121)=ISNUMBER(E73)),1,0),IF(AND(EXACT(B121,B74),EXACT(C121,C74),EXACT(D121,D74),EXACT(E121,E74),ISNUMBER(E121)=ISNUMBER(E74)),1,0),IF(AND(EXACT(B121,B75),EXACT(C121,C75),EXACT(D121,D75),EXACT(E121,E75),ISNUMBER(E121)=ISNUMBER(E75)),1,0),IF(AND(EXACT(B121,B76),EXACT(C121,C76),EXACT(D121,D76),EXACT(E121,E76),ISNUMBER(E121)=ISNUMBER(E76)),1,0),IF(AND(EXACT(B121,B77),EXACT(C121,C77),EXACT(D121,D77),EXACT(E121,E77),ISNUMBER(E121)=ISNUMBER(E77)),1,0),IF(AND(EXACT(B121,B78),EXACT(C121,C78),EXACT(D121,D78),EXACT(E121,E78),ISNUMBER(E121)=ISNUMBER(E78)),1,0),IF(AND(EXACT(B121,B79),EXACT(C121,C79),EXACT(D121,D79),EXACT(E121,E79),ISNUMBER(E121)=ISNUMBER(E79)),1,0),IF(AND(EXACT(B121,B80),EXACT(C121,C80),EXACT(D121,D80),EXACT(E121,E80),ISNUMBER(E121)=ISNUMBER(E80)),1,0),IF(AND(EXACT(B121,B81),EXACT(C121,C81),EXACT(D121,D81),EXACT(E121,E81),ISNUMBER(E121)=ISNUMBER(E81)),1,0),IF(AND(EXACT(B121,B82),EXACT(C121,C82),EXACT(D121,D82),EXACT(E121,E82),ISNUMBER(E121)=ISNUMBER(E82)),1,0),IF(AND(EXACT(B121,B83),EXACT(C121,C83),EXACT(D121,D83),EXACT(E121,E83),ISNUMBER(E121)=ISNUMBER(E83)),1,0),IF(AND(EXACT(B121,B84),EXACT(C121,C84),EXACT(D121,D84),EXACT(E121,E84),ISNUMBER(E121)=ISNUMBER(E84)),1,0),IF(AND(EXACT(B121,B85),EXACT(C121,C85),EXACT(D121,D85),EXACT(E121,E85),ISNUMBER(E121)=ISNUMBER(E85)),1,0),IF(AND(EXACT(B121,B86),EXACT(C121,C86),EXACT(D121,D86),EXACT(E121,E86),ISNUMBER(E121)=ISNUMBER(E86)),1,0)))</x:f>
      </x:c>
      <x:c r="O121" s="28" t="str">
        <x:f>IF(A121="","",SUM(IF(AND(EXACT(B121,B87),EXACT(C121,C87),EXACT(D121,D87),EXACT(E121,E87),ISNUMBER(E121)=ISNUMBER(E87)),1,0),IF(AND(EXACT(B121,B88),EXACT(C121,C88),EXACT(D121,D88),EXACT(E121,E88),ISNUMBER(E121)=ISNUMBER(E88)),1,0),IF(AND(EXACT(B121,B89),EXACT(C121,C89),EXACT(D121,D89),EXACT(E121,E89),ISNUMBER(E121)=ISNUMBER(E89)),1,0),IF(AND(EXACT(B121,B90),EXACT(C121,C90),EXACT(D121,D90),EXACT(E121,E90),ISNUMBER(E121)=ISNUMBER(E90)),1,0),IF(AND(EXACT(B121,B91),EXACT(C121,C91),EXACT(D121,D91),EXACT(E121,E91),ISNUMBER(E121)=ISNUMBER(E91)),1,0),IF(AND(EXACT(B121,B92),EXACT(C121,C92),EXACT(D121,D92),EXACT(E121,E92),ISNUMBER(E121)=ISNUMBER(E92)),1,0),IF(AND(EXACT(B121,B93),EXACT(C121,C93),EXACT(D121,D93),EXACT(E121,E93),ISNUMBER(E121)=ISNUMBER(E93)),1,0),IF(AND(EXACT(B121,B94),EXACT(C121,C94),EXACT(D121,D94),EXACT(E121,E94),ISNUMBER(E121)=ISNUMBER(E94)),1,0),IF(AND(EXACT(B121,B95),EXACT(C121,C95),EXACT(D121,D95),EXACT(E121,E95),ISNUMBER(E121)=ISNUMBER(E95)),1,0),IF(AND(EXACT(B121,B96),EXACT(C121,C96),EXACT(D121,D96),EXACT(E121,E96),ISNUMBER(E121)=ISNUMBER(E96)),1,0),IF(AND(EXACT(B121,B97),EXACT(C121,C97),EXACT(D121,D97),EXACT(E121,E97),ISNUMBER(E121)=ISNUMBER(E97)),1,0),IF(AND(EXACT(B121,B98),EXACT(C121,C98),EXACT(D121,D98),EXACT(E121,E98),ISNUMBER(E121)=ISNUMBER(E98)),1,0),IF(AND(EXACT(B121,B99),EXACT(C121,C99),EXACT(D121,D99),EXACT(E121,E99),ISNUMBER(E121)=ISNUMBER(E99)),1,0),IF(AND(EXACT(B121,B100),EXACT(C121,C100),EXACT(D121,D100),EXACT(E121,E100),ISNUMBER(E121)=ISNUMBER(E100)),1,0),IF(AND(EXACT(B121,B101),EXACT(C121,C101),EXACT(D121,D101),EXACT(E121,E101),ISNUMBER(E121)=ISNUMBER(E101)),1,0),IF(AND(EXACT(B121,B102),EXACT(C121,C102),EXACT(D121,D102),EXACT(E121,E102),ISNUMBER(E121)=ISNUMBER(E102)),1,0),IF(AND(EXACT(B121,B103),EXACT(C121,C103),EXACT(D121,D103),EXACT(E121,E103),ISNUMBER(E121)=ISNUMBER(E103)),1,0),IF(AND(EXACT(B121,B104),EXACT(C121,C104),EXACT(D121,D104),EXACT(E121,E104),ISNUMBER(E121)=ISNUMBER(E104)),1,0),IF(AND(EXACT(B121,B105),EXACT(C121,C105),EXACT(D121,D105),EXACT(E121,E105),ISNUMBER(E121)=ISNUMBER(E105)),1,0),IF(AND(EXACT(B121,B106),EXACT(C121,C106),EXACT(D121,D106),EXACT(E121,E106),ISNUMBER(E121)=ISNUMBER(E106)),1,0)))</x:f>
      </x:c>
      <x:c r="P121" s="28" t="str">
        <x:f>IF(A121="","",SUM(IF(AND(EXACT(B121,B107),EXACT(C121,C107),EXACT(D121,D107),EXACT(E121,E107),ISNUMBER(E121)=ISNUMBER(E107)),1,0),IF(AND(EXACT(B121,B108),EXACT(C121,C108),EXACT(D121,D108),EXACT(E121,E108),ISNUMBER(E121)=ISNUMBER(E108)),1,0),IF(AND(EXACT(B121,B109),EXACT(C121,C109),EXACT(D121,D109),EXACT(E121,E109),ISNUMBER(E121)=ISNUMBER(E109)),1,0),IF(AND(EXACT(B121,B110),EXACT(C121,C110),EXACT(D121,D110),EXACT(E121,E110),ISNUMBER(E121)=ISNUMBER(E110)),1,0),IF(AND(EXACT(B121,B111),EXACT(C121,C111),EXACT(D121,D111),EXACT(E121,E111),ISNUMBER(E121)=ISNUMBER(E111)),1,0),IF(AND(EXACT(B121,B112),EXACT(C121,C112),EXACT(D121,D112),EXACT(E121,E112),ISNUMBER(E121)=ISNUMBER(E112)),1,0),IF(AND(EXACT(B121,B113),EXACT(C121,C113),EXACT(D121,D113),EXACT(E121,E113),ISNUMBER(E121)=ISNUMBER(E113)),1,0),IF(AND(EXACT(B121,B114),EXACT(C121,C114),EXACT(D121,D114),EXACT(E121,E114),ISNUMBER(E121)=ISNUMBER(E114)),1,0),IF(AND(EXACT(B121,B115),EXACT(C121,C115),EXACT(D121,D115),EXACT(E121,E115),ISNUMBER(E121)=ISNUMBER(E115)),1,0),IF(AND(EXACT(B121,B116),EXACT(C121,C116),EXACT(D121,D116),EXACT(E121,E116),ISNUMBER(E121)=ISNUMBER(E116)),1,0),IF(AND(EXACT(B121,B117),EXACT(C121,C117),EXACT(D121,D117),EXACT(E121,E117),ISNUMBER(E121)=ISNUMBER(E117)),1,0),IF(AND(EXACT(B121,B118),EXACT(C121,C118),EXACT(D121,D118),EXACT(E121,E118),ISNUMBER(E121)=ISNUMBER(E118)),1,0),IF(AND(EXACT(B121,B119),EXACT(C121,C119),EXACT(D121,D119),EXACT(E121,E119),ISNUMBER(E121)=ISNUMBER(E119)),1,0),IF(AND(EXACT(B121,B120),EXACT(C121,C120),EXACT(D121,D120),EXACT(E121,E120),ISNUMBER(E121)=ISNUMBER(E120)),1,0),IF(AND(EXACT(B121,B121),EXACT(C121,C121),EXACT(D121,D121),EXACT(E121,E121),ISNUMBER(E121)=ISNUMBER(E121)),1,0)))</x:f>
      </x:c>
      <x:c r="Q121" s="28" t="str">
        <x:f>IF(A121="","",0)</x:f>
      </x:c>
      <x:c r="R121" s="28" t="str">
        <x:f>IF(A121="","",0)</x:f>
      </x:c>
      <x:c r="S121" s="28" t="str">
        <x:f>IF(A121="","",0)</x:f>
      </x:c>
      <x:c r="T121" s="28" t="str">
        <x:f>IF(A121="","",0)</x:f>
      </x:c>
    </x:row>
    <x:row r="122" ht="22" customHeight="1">
      <x:c r="A122" s="2" t="str">
        <x:f>IF(COUNTA('Input'!A122:D122)=0,"",ROW()-6)</x:f>
      </x:c>
      <x:c r="B122" s="2" t="str">
        <x:f>IF(ISBLANK('Input'!A122),"",'Input'!A122)</x:f>
      </x:c>
      <x:c r="C122" s="2" t="str">
        <x:f>IF(ISBLANK('Input'!B122),"",'Input'!B122)</x:f>
      </x:c>
      <x:c r="D122" s="2" t="str">
        <x:f>IF(ISBLANK('Input'!C122),"",'Input'!C122)</x:f>
      </x:c>
      <x:c r="E122" s="21" t="str">
        <x:f>IF(ISBLANK('Input'!D122),"",'Input'!D122)</x:f>
      </x:c>
      <x:c r="F122" s="2" t="str">
        <x:f>IF(A122="","",SUM(K122:T122))</x:f>
      </x:c>
      <x:c r="G122" s="2" t="str">
        <x:f>IF(A122="","",IF(F122&gt;1,"Exact duplicate",IF(B122="","Missing job ID",IF(C122="","Missing customer",IF(NOT(OR(EXACT(D122,"completed"),EXACT(D122,"cancelled"))),"Missing or invalid status",IF(NOT(ISNUMBER(E122)),"Missing or invalid amount",IF(E122&lt;0,"Missing or invalid amount","")))))))</x:f>
      </x:c>
      <x:c r="H122" s="2" t="str">
        <x:f>IF(A122="","",IF(F122&gt;1,"Duplicate",IF(G122&lt;&gt;"","Exception",IF(EXACT(D122,"completed"),"Completed","Cancelled"))))</x:f>
      </x:c>
      <x:c r="I122" s="21" t="str">
        <x:f>IF(A122="","",IF(H122="Completed",E122,0))</x:f>
      </x:c>
      <x:c r="K122" s="28" t="str">
        <x:f>IF(A122="","",SUM(IF(AND(EXACT(B122,B7),EXACT(C122,C7),EXACT(D122,D7),EXACT(E122,E7),ISNUMBER(E122)=ISNUMBER(E7)),1,0),IF(AND(EXACT(B122,B8),EXACT(C122,C8),EXACT(D122,D8),EXACT(E122,E8),ISNUMBER(E122)=ISNUMBER(E8)),1,0),IF(AND(EXACT(B122,B9),EXACT(C122,C9),EXACT(D122,D9),EXACT(E122,E9),ISNUMBER(E122)=ISNUMBER(E9)),1,0),IF(AND(EXACT(B122,B10),EXACT(C122,C10),EXACT(D122,D10),EXACT(E122,E10),ISNUMBER(E122)=ISNUMBER(E10)),1,0),IF(AND(EXACT(B122,B11),EXACT(C122,C11),EXACT(D122,D11),EXACT(E122,E11),ISNUMBER(E122)=ISNUMBER(E11)),1,0),IF(AND(EXACT(B122,B12),EXACT(C122,C12),EXACT(D122,D12),EXACT(E122,E12),ISNUMBER(E122)=ISNUMBER(E12)),1,0),IF(AND(EXACT(B122,B13),EXACT(C122,C13),EXACT(D122,D13),EXACT(E122,E13),ISNUMBER(E122)=ISNUMBER(E13)),1,0),IF(AND(EXACT(B122,B14),EXACT(C122,C14),EXACT(D122,D14),EXACT(E122,E14),ISNUMBER(E122)=ISNUMBER(E14)),1,0),IF(AND(EXACT(B122,B15),EXACT(C122,C15),EXACT(D122,D15),EXACT(E122,E15),ISNUMBER(E122)=ISNUMBER(E15)),1,0),IF(AND(EXACT(B122,B16),EXACT(C122,C16),EXACT(D122,D16),EXACT(E122,E16),ISNUMBER(E122)=ISNUMBER(E16)),1,0),IF(AND(EXACT(B122,B17),EXACT(C122,C17),EXACT(D122,D17),EXACT(E122,E17),ISNUMBER(E122)=ISNUMBER(E17)),1,0),IF(AND(EXACT(B122,B18),EXACT(C122,C18),EXACT(D122,D18),EXACT(E122,E18),ISNUMBER(E122)=ISNUMBER(E18)),1,0),IF(AND(EXACT(B122,B19),EXACT(C122,C19),EXACT(D122,D19),EXACT(E122,E19),ISNUMBER(E122)=ISNUMBER(E19)),1,0),IF(AND(EXACT(B122,B20),EXACT(C122,C20),EXACT(D122,D20),EXACT(E122,E20),ISNUMBER(E122)=ISNUMBER(E20)),1,0),IF(AND(EXACT(B122,B21),EXACT(C122,C21),EXACT(D122,D21),EXACT(E122,E21),ISNUMBER(E122)=ISNUMBER(E21)),1,0),IF(AND(EXACT(B122,B22),EXACT(C122,C22),EXACT(D122,D22),EXACT(E122,E22),ISNUMBER(E122)=ISNUMBER(E22)),1,0),IF(AND(EXACT(B122,B23),EXACT(C122,C23),EXACT(D122,D23),EXACT(E122,E23),ISNUMBER(E122)=ISNUMBER(E23)),1,0),IF(AND(EXACT(B122,B24),EXACT(C122,C24),EXACT(D122,D24),EXACT(E122,E24),ISNUMBER(E122)=ISNUMBER(E24)),1,0),IF(AND(EXACT(B122,B25),EXACT(C122,C25),EXACT(D122,D25),EXACT(E122,E25),ISNUMBER(E122)=ISNUMBER(E25)),1,0),IF(AND(EXACT(B122,B26),EXACT(C122,C26),EXACT(D122,D26),EXACT(E122,E26),ISNUMBER(E122)=ISNUMBER(E26)),1,0)))</x:f>
      </x:c>
      <x:c r="L122" s="28" t="str">
        <x:f>IF(A122="","",SUM(IF(AND(EXACT(B122,B27),EXACT(C122,C27),EXACT(D122,D27),EXACT(E122,E27),ISNUMBER(E122)=ISNUMBER(E27)),1,0),IF(AND(EXACT(B122,B28),EXACT(C122,C28),EXACT(D122,D28),EXACT(E122,E28),ISNUMBER(E122)=ISNUMBER(E28)),1,0),IF(AND(EXACT(B122,B29),EXACT(C122,C29),EXACT(D122,D29),EXACT(E122,E29),ISNUMBER(E122)=ISNUMBER(E29)),1,0),IF(AND(EXACT(B122,B30),EXACT(C122,C30),EXACT(D122,D30),EXACT(E122,E30),ISNUMBER(E122)=ISNUMBER(E30)),1,0),IF(AND(EXACT(B122,B31),EXACT(C122,C31),EXACT(D122,D31),EXACT(E122,E31),ISNUMBER(E122)=ISNUMBER(E31)),1,0),IF(AND(EXACT(B122,B32),EXACT(C122,C32),EXACT(D122,D32),EXACT(E122,E32),ISNUMBER(E122)=ISNUMBER(E32)),1,0),IF(AND(EXACT(B122,B33),EXACT(C122,C33),EXACT(D122,D33),EXACT(E122,E33),ISNUMBER(E122)=ISNUMBER(E33)),1,0),IF(AND(EXACT(B122,B34),EXACT(C122,C34),EXACT(D122,D34),EXACT(E122,E34),ISNUMBER(E122)=ISNUMBER(E34)),1,0),IF(AND(EXACT(B122,B35),EXACT(C122,C35),EXACT(D122,D35),EXACT(E122,E35),ISNUMBER(E122)=ISNUMBER(E35)),1,0),IF(AND(EXACT(B122,B36),EXACT(C122,C36),EXACT(D122,D36),EXACT(E122,E36),ISNUMBER(E122)=ISNUMBER(E36)),1,0),IF(AND(EXACT(B122,B37),EXACT(C122,C37),EXACT(D122,D37),EXACT(E122,E37),ISNUMBER(E122)=ISNUMBER(E37)),1,0),IF(AND(EXACT(B122,B38),EXACT(C122,C38),EXACT(D122,D38),EXACT(E122,E38),ISNUMBER(E122)=ISNUMBER(E38)),1,0),IF(AND(EXACT(B122,B39),EXACT(C122,C39),EXACT(D122,D39),EXACT(E122,E39),ISNUMBER(E122)=ISNUMBER(E39)),1,0),IF(AND(EXACT(B122,B40),EXACT(C122,C40),EXACT(D122,D40),EXACT(E122,E40),ISNUMBER(E122)=ISNUMBER(E40)),1,0),IF(AND(EXACT(B122,B41),EXACT(C122,C41),EXACT(D122,D41),EXACT(E122,E41),ISNUMBER(E122)=ISNUMBER(E41)),1,0),IF(AND(EXACT(B122,B42),EXACT(C122,C42),EXACT(D122,D42),EXACT(E122,E42),ISNUMBER(E122)=ISNUMBER(E42)),1,0),IF(AND(EXACT(B122,B43),EXACT(C122,C43),EXACT(D122,D43),EXACT(E122,E43),ISNUMBER(E122)=ISNUMBER(E43)),1,0),IF(AND(EXACT(B122,B44),EXACT(C122,C44),EXACT(D122,D44),EXACT(E122,E44),ISNUMBER(E122)=ISNUMBER(E44)),1,0),IF(AND(EXACT(B122,B45),EXACT(C122,C45),EXACT(D122,D45),EXACT(E122,E45),ISNUMBER(E122)=ISNUMBER(E45)),1,0),IF(AND(EXACT(B122,B46),EXACT(C122,C46),EXACT(D122,D46),EXACT(E122,E46),ISNUMBER(E122)=ISNUMBER(E46)),1,0)))</x:f>
      </x:c>
      <x:c r="M122" s="28" t="str">
        <x:f>IF(A122="","",SUM(IF(AND(EXACT(B122,B47),EXACT(C122,C47),EXACT(D122,D47),EXACT(E122,E47),ISNUMBER(E122)=ISNUMBER(E47)),1,0),IF(AND(EXACT(B122,B48),EXACT(C122,C48),EXACT(D122,D48),EXACT(E122,E48),ISNUMBER(E122)=ISNUMBER(E48)),1,0),IF(AND(EXACT(B122,B49),EXACT(C122,C49),EXACT(D122,D49),EXACT(E122,E49),ISNUMBER(E122)=ISNUMBER(E49)),1,0),IF(AND(EXACT(B122,B50),EXACT(C122,C50),EXACT(D122,D50),EXACT(E122,E50),ISNUMBER(E122)=ISNUMBER(E50)),1,0),IF(AND(EXACT(B122,B51),EXACT(C122,C51),EXACT(D122,D51),EXACT(E122,E51),ISNUMBER(E122)=ISNUMBER(E51)),1,0),IF(AND(EXACT(B122,B52),EXACT(C122,C52),EXACT(D122,D52),EXACT(E122,E52),ISNUMBER(E122)=ISNUMBER(E52)),1,0),IF(AND(EXACT(B122,B53),EXACT(C122,C53),EXACT(D122,D53),EXACT(E122,E53),ISNUMBER(E122)=ISNUMBER(E53)),1,0),IF(AND(EXACT(B122,B54),EXACT(C122,C54),EXACT(D122,D54),EXACT(E122,E54),ISNUMBER(E122)=ISNUMBER(E54)),1,0),IF(AND(EXACT(B122,B55),EXACT(C122,C55),EXACT(D122,D55),EXACT(E122,E55),ISNUMBER(E122)=ISNUMBER(E55)),1,0),IF(AND(EXACT(B122,B56),EXACT(C122,C56),EXACT(D122,D56),EXACT(E122,E56),ISNUMBER(E122)=ISNUMBER(E56)),1,0),IF(AND(EXACT(B122,B57),EXACT(C122,C57),EXACT(D122,D57),EXACT(E122,E57),ISNUMBER(E122)=ISNUMBER(E57)),1,0),IF(AND(EXACT(B122,B58),EXACT(C122,C58),EXACT(D122,D58),EXACT(E122,E58),ISNUMBER(E122)=ISNUMBER(E58)),1,0),IF(AND(EXACT(B122,B59),EXACT(C122,C59),EXACT(D122,D59),EXACT(E122,E59),ISNUMBER(E122)=ISNUMBER(E59)),1,0),IF(AND(EXACT(B122,B60),EXACT(C122,C60),EXACT(D122,D60),EXACT(E122,E60),ISNUMBER(E122)=ISNUMBER(E60)),1,0),IF(AND(EXACT(B122,B61),EXACT(C122,C61),EXACT(D122,D61),EXACT(E122,E61),ISNUMBER(E122)=ISNUMBER(E61)),1,0),IF(AND(EXACT(B122,B62),EXACT(C122,C62),EXACT(D122,D62),EXACT(E122,E62),ISNUMBER(E122)=ISNUMBER(E62)),1,0),IF(AND(EXACT(B122,B63),EXACT(C122,C63),EXACT(D122,D63),EXACT(E122,E63),ISNUMBER(E122)=ISNUMBER(E63)),1,0),IF(AND(EXACT(B122,B64),EXACT(C122,C64),EXACT(D122,D64),EXACT(E122,E64),ISNUMBER(E122)=ISNUMBER(E64)),1,0),IF(AND(EXACT(B122,B65),EXACT(C122,C65),EXACT(D122,D65),EXACT(E122,E65),ISNUMBER(E122)=ISNUMBER(E65)),1,0),IF(AND(EXACT(B122,B66),EXACT(C122,C66),EXACT(D122,D66),EXACT(E122,E66),ISNUMBER(E122)=ISNUMBER(E66)),1,0)))</x:f>
      </x:c>
      <x:c r="N122" s="28" t="str">
        <x:f>IF(A122="","",SUM(IF(AND(EXACT(B122,B67),EXACT(C122,C67),EXACT(D122,D67),EXACT(E122,E67),ISNUMBER(E122)=ISNUMBER(E67)),1,0),IF(AND(EXACT(B122,B68),EXACT(C122,C68),EXACT(D122,D68),EXACT(E122,E68),ISNUMBER(E122)=ISNUMBER(E68)),1,0),IF(AND(EXACT(B122,B69),EXACT(C122,C69),EXACT(D122,D69),EXACT(E122,E69),ISNUMBER(E122)=ISNUMBER(E69)),1,0),IF(AND(EXACT(B122,B70),EXACT(C122,C70),EXACT(D122,D70),EXACT(E122,E70),ISNUMBER(E122)=ISNUMBER(E70)),1,0),IF(AND(EXACT(B122,B71),EXACT(C122,C71),EXACT(D122,D71),EXACT(E122,E71),ISNUMBER(E122)=ISNUMBER(E71)),1,0),IF(AND(EXACT(B122,B72),EXACT(C122,C72),EXACT(D122,D72),EXACT(E122,E72),ISNUMBER(E122)=ISNUMBER(E72)),1,0),IF(AND(EXACT(B122,B73),EXACT(C122,C73),EXACT(D122,D73),EXACT(E122,E73),ISNUMBER(E122)=ISNUMBER(E73)),1,0),IF(AND(EXACT(B122,B74),EXACT(C122,C74),EXACT(D122,D74),EXACT(E122,E74),ISNUMBER(E122)=ISNUMBER(E74)),1,0),IF(AND(EXACT(B122,B75),EXACT(C122,C75),EXACT(D122,D75),EXACT(E122,E75),ISNUMBER(E122)=ISNUMBER(E75)),1,0),IF(AND(EXACT(B122,B76),EXACT(C122,C76),EXACT(D122,D76),EXACT(E122,E76),ISNUMBER(E122)=ISNUMBER(E76)),1,0),IF(AND(EXACT(B122,B77),EXACT(C122,C77),EXACT(D122,D77),EXACT(E122,E77),ISNUMBER(E122)=ISNUMBER(E77)),1,0),IF(AND(EXACT(B122,B78),EXACT(C122,C78),EXACT(D122,D78),EXACT(E122,E78),ISNUMBER(E122)=ISNUMBER(E78)),1,0),IF(AND(EXACT(B122,B79),EXACT(C122,C79),EXACT(D122,D79),EXACT(E122,E79),ISNUMBER(E122)=ISNUMBER(E79)),1,0),IF(AND(EXACT(B122,B80),EXACT(C122,C80),EXACT(D122,D80),EXACT(E122,E80),ISNUMBER(E122)=ISNUMBER(E80)),1,0),IF(AND(EXACT(B122,B81),EXACT(C122,C81),EXACT(D122,D81),EXACT(E122,E81),ISNUMBER(E122)=ISNUMBER(E81)),1,0),IF(AND(EXACT(B122,B82),EXACT(C122,C82),EXACT(D122,D82),EXACT(E122,E82),ISNUMBER(E122)=ISNUMBER(E82)),1,0),IF(AND(EXACT(B122,B83),EXACT(C122,C83),EXACT(D122,D83),EXACT(E122,E83),ISNUMBER(E122)=ISNUMBER(E83)),1,0),IF(AND(EXACT(B122,B84),EXACT(C122,C84),EXACT(D122,D84),EXACT(E122,E84),ISNUMBER(E122)=ISNUMBER(E84)),1,0),IF(AND(EXACT(B122,B85),EXACT(C122,C85),EXACT(D122,D85),EXACT(E122,E85),ISNUMBER(E122)=ISNUMBER(E85)),1,0),IF(AND(EXACT(B122,B86),EXACT(C122,C86),EXACT(D122,D86),EXACT(E122,E86),ISNUMBER(E122)=ISNUMBER(E86)),1,0)))</x:f>
      </x:c>
      <x:c r="O122" s="28" t="str">
        <x:f>IF(A122="","",SUM(IF(AND(EXACT(B122,B87),EXACT(C122,C87),EXACT(D122,D87),EXACT(E122,E87),ISNUMBER(E122)=ISNUMBER(E87)),1,0),IF(AND(EXACT(B122,B88),EXACT(C122,C88),EXACT(D122,D88),EXACT(E122,E88),ISNUMBER(E122)=ISNUMBER(E88)),1,0),IF(AND(EXACT(B122,B89),EXACT(C122,C89),EXACT(D122,D89),EXACT(E122,E89),ISNUMBER(E122)=ISNUMBER(E89)),1,0),IF(AND(EXACT(B122,B90),EXACT(C122,C90),EXACT(D122,D90),EXACT(E122,E90),ISNUMBER(E122)=ISNUMBER(E90)),1,0),IF(AND(EXACT(B122,B91),EXACT(C122,C91),EXACT(D122,D91),EXACT(E122,E91),ISNUMBER(E122)=ISNUMBER(E91)),1,0),IF(AND(EXACT(B122,B92),EXACT(C122,C92),EXACT(D122,D92),EXACT(E122,E92),ISNUMBER(E122)=ISNUMBER(E92)),1,0),IF(AND(EXACT(B122,B93),EXACT(C122,C93),EXACT(D122,D93),EXACT(E122,E93),ISNUMBER(E122)=ISNUMBER(E93)),1,0),IF(AND(EXACT(B122,B94),EXACT(C122,C94),EXACT(D122,D94),EXACT(E122,E94),ISNUMBER(E122)=ISNUMBER(E94)),1,0),IF(AND(EXACT(B122,B95),EXACT(C122,C95),EXACT(D122,D95),EXACT(E122,E95),ISNUMBER(E122)=ISNUMBER(E95)),1,0),IF(AND(EXACT(B122,B96),EXACT(C122,C96),EXACT(D122,D96),EXACT(E122,E96),ISNUMBER(E122)=ISNUMBER(E96)),1,0),IF(AND(EXACT(B122,B97),EXACT(C122,C97),EXACT(D122,D97),EXACT(E122,E97),ISNUMBER(E122)=ISNUMBER(E97)),1,0),IF(AND(EXACT(B122,B98),EXACT(C122,C98),EXACT(D122,D98),EXACT(E122,E98),ISNUMBER(E122)=ISNUMBER(E98)),1,0),IF(AND(EXACT(B122,B99),EXACT(C122,C99),EXACT(D122,D99),EXACT(E122,E99),ISNUMBER(E122)=ISNUMBER(E99)),1,0),IF(AND(EXACT(B122,B100),EXACT(C122,C100),EXACT(D122,D100),EXACT(E122,E100),ISNUMBER(E122)=ISNUMBER(E100)),1,0),IF(AND(EXACT(B122,B101),EXACT(C122,C101),EXACT(D122,D101),EXACT(E122,E101),ISNUMBER(E122)=ISNUMBER(E101)),1,0),IF(AND(EXACT(B122,B102),EXACT(C122,C102),EXACT(D122,D102),EXACT(E122,E102),ISNUMBER(E122)=ISNUMBER(E102)),1,0),IF(AND(EXACT(B122,B103),EXACT(C122,C103),EXACT(D122,D103),EXACT(E122,E103),ISNUMBER(E122)=ISNUMBER(E103)),1,0),IF(AND(EXACT(B122,B104),EXACT(C122,C104),EXACT(D122,D104),EXACT(E122,E104),ISNUMBER(E122)=ISNUMBER(E104)),1,0),IF(AND(EXACT(B122,B105),EXACT(C122,C105),EXACT(D122,D105),EXACT(E122,E105),ISNUMBER(E122)=ISNUMBER(E105)),1,0),IF(AND(EXACT(B122,B106),EXACT(C122,C106),EXACT(D122,D106),EXACT(E122,E106),ISNUMBER(E122)=ISNUMBER(E106)),1,0)))</x:f>
      </x:c>
      <x:c r="P122" s="28" t="str">
        <x:f>IF(A122="","",SUM(IF(AND(EXACT(B122,B107),EXACT(C122,C107),EXACT(D122,D107),EXACT(E122,E107),ISNUMBER(E122)=ISNUMBER(E107)),1,0),IF(AND(EXACT(B122,B108),EXACT(C122,C108),EXACT(D122,D108),EXACT(E122,E108),ISNUMBER(E122)=ISNUMBER(E108)),1,0),IF(AND(EXACT(B122,B109),EXACT(C122,C109),EXACT(D122,D109),EXACT(E122,E109),ISNUMBER(E122)=ISNUMBER(E109)),1,0),IF(AND(EXACT(B122,B110),EXACT(C122,C110),EXACT(D122,D110),EXACT(E122,E110),ISNUMBER(E122)=ISNUMBER(E110)),1,0),IF(AND(EXACT(B122,B111),EXACT(C122,C111),EXACT(D122,D111),EXACT(E122,E111),ISNUMBER(E122)=ISNUMBER(E111)),1,0),IF(AND(EXACT(B122,B112),EXACT(C122,C112),EXACT(D122,D112),EXACT(E122,E112),ISNUMBER(E122)=ISNUMBER(E112)),1,0),IF(AND(EXACT(B122,B113),EXACT(C122,C113),EXACT(D122,D113),EXACT(E122,E113),ISNUMBER(E122)=ISNUMBER(E113)),1,0),IF(AND(EXACT(B122,B114),EXACT(C122,C114),EXACT(D122,D114),EXACT(E122,E114),ISNUMBER(E122)=ISNUMBER(E114)),1,0),IF(AND(EXACT(B122,B115),EXACT(C122,C115),EXACT(D122,D115),EXACT(E122,E115),ISNUMBER(E122)=ISNUMBER(E115)),1,0),IF(AND(EXACT(B122,B116),EXACT(C122,C116),EXACT(D122,D116),EXACT(E122,E116),ISNUMBER(E122)=ISNUMBER(E116)),1,0),IF(AND(EXACT(B122,B117),EXACT(C122,C117),EXACT(D122,D117),EXACT(E122,E117),ISNUMBER(E122)=ISNUMBER(E117)),1,0),IF(AND(EXACT(B122,B118),EXACT(C122,C118),EXACT(D122,D118),EXACT(E122,E118),ISNUMBER(E122)=ISNUMBER(E118)),1,0),IF(AND(EXACT(B122,B119),EXACT(C122,C119),EXACT(D122,D119),EXACT(E122,E119),ISNUMBER(E122)=ISNUMBER(E119)),1,0),IF(AND(EXACT(B122,B120),EXACT(C122,C120),EXACT(D122,D120),EXACT(E122,E120),ISNUMBER(E122)=ISNUMBER(E120)),1,0),IF(AND(EXACT(B122,B121),EXACT(C122,C121),EXACT(D122,D121),EXACT(E122,E121),ISNUMBER(E122)=ISNUMBER(E121)),1,0),IF(AND(EXACT(B122,B122),EXACT(C122,C122),EXACT(D122,D122),EXACT(E122,E122),ISNUMBER(E122)=ISNUMBER(E122)),1,0)))</x:f>
      </x:c>
      <x:c r="Q122" s="28" t="str">
        <x:f>IF(A122="","",0)</x:f>
      </x:c>
      <x:c r="R122" s="28" t="str">
        <x:f>IF(A122="","",0)</x:f>
      </x:c>
      <x:c r="S122" s="28" t="str">
        <x:f>IF(A122="","",0)</x:f>
      </x:c>
      <x:c r="T122" s="28" t="str">
        <x:f>IF(A122="","",0)</x:f>
      </x:c>
    </x:row>
    <x:row r="123" ht="22" customHeight="1">
      <x:c r="A123" s="2" t="str">
        <x:f>IF(COUNTA('Input'!A123:D123)=0,"",ROW()-6)</x:f>
      </x:c>
      <x:c r="B123" s="2" t="str">
        <x:f>IF(ISBLANK('Input'!A123),"",'Input'!A123)</x:f>
      </x:c>
      <x:c r="C123" s="2" t="str">
        <x:f>IF(ISBLANK('Input'!B123),"",'Input'!B123)</x:f>
      </x:c>
      <x:c r="D123" s="2" t="str">
        <x:f>IF(ISBLANK('Input'!C123),"",'Input'!C123)</x:f>
      </x:c>
      <x:c r="E123" s="21" t="str">
        <x:f>IF(ISBLANK('Input'!D123),"",'Input'!D123)</x:f>
      </x:c>
      <x:c r="F123" s="2" t="str">
        <x:f>IF(A123="","",SUM(K123:T123))</x:f>
      </x:c>
      <x:c r="G123" s="2" t="str">
        <x:f>IF(A123="","",IF(F123&gt;1,"Exact duplicate",IF(B123="","Missing job ID",IF(C123="","Missing customer",IF(NOT(OR(EXACT(D123,"completed"),EXACT(D123,"cancelled"))),"Missing or invalid status",IF(NOT(ISNUMBER(E123)),"Missing or invalid amount",IF(E123&lt;0,"Missing or invalid amount","")))))))</x:f>
      </x:c>
      <x:c r="H123" s="2" t="str">
        <x:f>IF(A123="","",IF(F123&gt;1,"Duplicate",IF(G123&lt;&gt;"","Exception",IF(EXACT(D123,"completed"),"Completed","Cancelled"))))</x:f>
      </x:c>
      <x:c r="I123" s="21" t="str">
        <x:f>IF(A123="","",IF(H123="Completed",E123,0))</x:f>
      </x:c>
      <x:c r="K123" s="28" t="str">
        <x:f>IF(A123="","",SUM(IF(AND(EXACT(B123,B7),EXACT(C123,C7),EXACT(D123,D7),EXACT(E123,E7),ISNUMBER(E123)=ISNUMBER(E7)),1,0),IF(AND(EXACT(B123,B8),EXACT(C123,C8),EXACT(D123,D8),EXACT(E123,E8),ISNUMBER(E123)=ISNUMBER(E8)),1,0),IF(AND(EXACT(B123,B9),EXACT(C123,C9),EXACT(D123,D9),EXACT(E123,E9),ISNUMBER(E123)=ISNUMBER(E9)),1,0),IF(AND(EXACT(B123,B10),EXACT(C123,C10),EXACT(D123,D10),EXACT(E123,E10),ISNUMBER(E123)=ISNUMBER(E10)),1,0),IF(AND(EXACT(B123,B11),EXACT(C123,C11),EXACT(D123,D11),EXACT(E123,E11),ISNUMBER(E123)=ISNUMBER(E11)),1,0),IF(AND(EXACT(B123,B12),EXACT(C123,C12),EXACT(D123,D12),EXACT(E123,E12),ISNUMBER(E123)=ISNUMBER(E12)),1,0),IF(AND(EXACT(B123,B13),EXACT(C123,C13),EXACT(D123,D13),EXACT(E123,E13),ISNUMBER(E123)=ISNUMBER(E13)),1,0),IF(AND(EXACT(B123,B14),EXACT(C123,C14),EXACT(D123,D14),EXACT(E123,E14),ISNUMBER(E123)=ISNUMBER(E14)),1,0),IF(AND(EXACT(B123,B15),EXACT(C123,C15),EXACT(D123,D15),EXACT(E123,E15),ISNUMBER(E123)=ISNUMBER(E15)),1,0),IF(AND(EXACT(B123,B16),EXACT(C123,C16),EXACT(D123,D16),EXACT(E123,E16),ISNUMBER(E123)=ISNUMBER(E16)),1,0),IF(AND(EXACT(B123,B17),EXACT(C123,C17),EXACT(D123,D17),EXACT(E123,E17),ISNUMBER(E123)=ISNUMBER(E17)),1,0),IF(AND(EXACT(B123,B18),EXACT(C123,C18),EXACT(D123,D18),EXACT(E123,E18),ISNUMBER(E123)=ISNUMBER(E18)),1,0),IF(AND(EXACT(B123,B19),EXACT(C123,C19),EXACT(D123,D19),EXACT(E123,E19),ISNUMBER(E123)=ISNUMBER(E19)),1,0),IF(AND(EXACT(B123,B20),EXACT(C123,C20),EXACT(D123,D20),EXACT(E123,E20),ISNUMBER(E123)=ISNUMBER(E20)),1,0),IF(AND(EXACT(B123,B21),EXACT(C123,C21),EXACT(D123,D21),EXACT(E123,E21),ISNUMBER(E123)=ISNUMBER(E21)),1,0),IF(AND(EXACT(B123,B22),EXACT(C123,C22),EXACT(D123,D22),EXACT(E123,E22),ISNUMBER(E123)=ISNUMBER(E22)),1,0),IF(AND(EXACT(B123,B23),EXACT(C123,C23),EXACT(D123,D23),EXACT(E123,E23),ISNUMBER(E123)=ISNUMBER(E23)),1,0),IF(AND(EXACT(B123,B24),EXACT(C123,C24),EXACT(D123,D24),EXACT(E123,E24),ISNUMBER(E123)=ISNUMBER(E24)),1,0),IF(AND(EXACT(B123,B25),EXACT(C123,C25),EXACT(D123,D25),EXACT(E123,E25),ISNUMBER(E123)=ISNUMBER(E25)),1,0),IF(AND(EXACT(B123,B26),EXACT(C123,C26),EXACT(D123,D26),EXACT(E123,E26),ISNUMBER(E123)=ISNUMBER(E26)),1,0)))</x:f>
      </x:c>
      <x:c r="L123" s="28" t="str">
        <x:f>IF(A123="","",SUM(IF(AND(EXACT(B123,B27),EXACT(C123,C27),EXACT(D123,D27),EXACT(E123,E27),ISNUMBER(E123)=ISNUMBER(E27)),1,0),IF(AND(EXACT(B123,B28),EXACT(C123,C28),EXACT(D123,D28),EXACT(E123,E28),ISNUMBER(E123)=ISNUMBER(E28)),1,0),IF(AND(EXACT(B123,B29),EXACT(C123,C29),EXACT(D123,D29),EXACT(E123,E29),ISNUMBER(E123)=ISNUMBER(E29)),1,0),IF(AND(EXACT(B123,B30),EXACT(C123,C30),EXACT(D123,D30),EXACT(E123,E30),ISNUMBER(E123)=ISNUMBER(E30)),1,0),IF(AND(EXACT(B123,B31),EXACT(C123,C31),EXACT(D123,D31),EXACT(E123,E31),ISNUMBER(E123)=ISNUMBER(E31)),1,0),IF(AND(EXACT(B123,B32),EXACT(C123,C32),EXACT(D123,D32),EXACT(E123,E32),ISNUMBER(E123)=ISNUMBER(E32)),1,0),IF(AND(EXACT(B123,B33),EXACT(C123,C33),EXACT(D123,D33),EXACT(E123,E33),ISNUMBER(E123)=ISNUMBER(E33)),1,0),IF(AND(EXACT(B123,B34),EXACT(C123,C34),EXACT(D123,D34),EXACT(E123,E34),ISNUMBER(E123)=ISNUMBER(E34)),1,0),IF(AND(EXACT(B123,B35),EXACT(C123,C35),EXACT(D123,D35),EXACT(E123,E35),ISNUMBER(E123)=ISNUMBER(E35)),1,0),IF(AND(EXACT(B123,B36),EXACT(C123,C36),EXACT(D123,D36),EXACT(E123,E36),ISNUMBER(E123)=ISNUMBER(E36)),1,0),IF(AND(EXACT(B123,B37),EXACT(C123,C37),EXACT(D123,D37),EXACT(E123,E37),ISNUMBER(E123)=ISNUMBER(E37)),1,0),IF(AND(EXACT(B123,B38),EXACT(C123,C38),EXACT(D123,D38),EXACT(E123,E38),ISNUMBER(E123)=ISNUMBER(E38)),1,0),IF(AND(EXACT(B123,B39),EXACT(C123,C39),EXACT(D123,D39),EXACT(E123,E39),ISNUMBER(E123)=ISNUMBER(E39)),1,0),IF(AND(EXACT(B123,B40),EXACT(C123,C40),EXACT(D123,D40),EXACT(E123,E40),ISNUMBER(E123)=ISNUMBER(E40)),1,0),IF(AND(EXACT(B123,B41),EXACT(C123,C41),EXACT(D123,D41),EXACT(E123,E41),ISNUMBER(E123)=ISNUMBER(E41)),1,0),IF(AND(EXACT(B123,B42),EXACT(C123,C42),EXACT(D123,D42),EXACT(E123,E42),ISNUMBER(E123)=ISNUMBER(E42)),1,0),IF(AND(EXACT(B123,B43),EXACT(C123,C43),EXACT(D123,D43),EXACT(E123,E43),ISNUMBER(E123)=ISNUMBER(E43)),1,0),IF(AND(EXACT(B123,B44),EXACT(C123,C44),EXACT(D123,D44),EXACT(E123,E44),ISNUMBER(E123)=ISNUMBER(E44)),1,0),IF(AND(EXACT(B123,B45),EXACT(C123,C45),EXACT(D123,D45),EXACT(E123,E45),ISNUMBER(E123)=ISNUMBER(E45)),1,0),IF(AND(EXACT(B123,B46),EXACT(C123,C46),EXACT(D123,D46),EXACT(E123,E46),ISNUMBER(E123)=ISNUMBER(E46)),1,0)))</x:f>
      </x:c>
      <x:c r="M123" s="28" t="str">
        <x:f>IF(A123="","",SUM(IF(AND(EXACT(B123,B47),EXACT(C123,C47),EXACT(D123,D47),EXACT(E123,E47),ISNUMBER(E123)=ISNUMBER(E47)),1,0),IF(AND(EXACT(B123,B48),EXACT(C123,C48),EXACT(D123,D48),EXACT(E123,E48),ISNUMBER(E123)=ISNUMBER(E48)),1,0),IF(AND(EXACT(B123,B49),EXACT(C123,C49),EXACT(D123,D49),EXACT(E123,E49),ISNUMBER(E123)=ISNUMBER(E49)),1,0),IF(AND(EXACT(B123,B50),EXACT(C123,C50),EXACT(D123,D50),EXACT(E123,E50),ISNUMBER(E123)=ISNUMBER(E50)),1,0),IF(AND(EXACT(B123,B51),EXACT(C123,C51),EXACT(D123,D51),EXACT(E123,E51),ISNUMBER(E123)=ISNUMBER(E51)),1,0),IF(AND(EXACT(B123,B52),EXACT(C123,C52),EXACT(D123,D52),EXACT(E123,E52),ISNUMBER(E123)=ISNUMBER(E52)),1,0),IF(AND(EXACT(B123,B53),EXACT(C123,C53),EXACT(D123,D53),EXACT(E123,E53),ISNUMBER(E123)=ISNUMBER(E53)),1,0),IF(AND(EXACT(B123,B54),EXACT(C123,C54),EXACT(D123,D54),EXACT(E123,E54),ISNUMBER(E123)=ISNUMBER(E54)),1,0),IF(AND(EXACT(B123,B55),EXACT(C123,C55),EXACT(D123,D55),EXACT(E123,E55),ISNUMBER(E123)=ISNUMBER(E55)),1,0),IF(AND(EXACT(B123,B56),EXACT(C123,C56),EXACT(D123,D56),EXACT(E123,E56),ISNUMBER(E123)=ISNUMBER(E56)),1,0),IF(AND(EXACT(B123,B57),EXACT(C123,C57),EXACT(D123,D57),EXACT(E123,E57),ISNUMBER(E123)=ISNUMBER(E57)),1,0),IF(AND(EXACT(B123,B58),EXACT(C123,C58),EXACT(D123,D58),EXACT(E123,E58),ISNUMBER(E123)=ISNUMBER(E58)),1,0),IF(AND(EXACT(B123,B59),EXACT(C123,C59),EXACT(D123,D59),EXACT(E123,E59),ISNUMBER(E123)=ISNUMBER(E59)),1,0),IF(AND(EXACT(B123,B60),EXACT(C123,C60),EXACT(D123,D60),EXACT(E123,E60),ISNUMBER(E123)=ISNUMBER(E60)),1,0),IF(AND(EXACT(B123,B61),EXACT(C123,C61),EXACT(D123,D61),EXACT(E123,E61),ISNUMBER(E123)=ISNUMBER(E61)),1,0),IF(AND(EXACT(B123,B62),EXACT(C123,C62),EXACT(D123,D62),EXACT(E123,E62),ISNUMBER(E123)=ISNUMBER(E62)),1,0),IF(AND(EXACT(B123,B63),EXACT(C123,C63),EXACT(D123,D63),EXACT(E123,E63),ISNUMBER(E123)=ISNUMBER(E63)),1,0),IF(AND(EXACT(B123,B64),EXACT(C123,C64),EXACT(D123,D64),EXACT(E123,E64),ISNUMBER(E123)=ISNUMBER(E64)),1,0),IF(AND(EXACT(B123,B65),EXACT(C123,C65),EXACT(D123,D65),EXACT(E123,E65),ISNUMBER(E123)=ISNUMBER(E65)),1,0),IF(AND(EXACT(B123,B66),EXACT(C123,C66),EXACT(D123,D66),EXACT(E123,E66),ISNUMBER(E123)=ISNUMBER(E66)),1,0)))</x:f>
      </x:c>
      <x:c r="N123" s="28" t="str">
        <x:f>IF(A123="","",SUM(IF(AND(EXACT(B123,B67),EXACT(C123,C67),EXACT(D123,D67),EXACT(E123,E67),ISNUMBER(E123)=ISNUMBER(E67)),1,0),IF(AND(EXACT(B123,B68),EXACT(C123,C68),EXACT(D123,D68),EXACT(E123,E68),ISNUMBER(E123)=ISNUMBER(E68)),1,0),IF(AND(EXACT(B123,B69),EXACT(C123,C69),EXACT(D123,D69),EXACT(E123,E69),ISNUMBER(E123)=ISNUMBER(E69)),1,0),IF(AND(EXACT(B123,B70),EXACT(C123,C70),EXACT(D123,D70),EXACT(E123,E70),ISNUMBER(E123)=ISNUMBER(E70)),1,0),IF(AND(EXACT(B123,B71),EXACT(C123,C71),EXACT(D123,D71),EXACT(E123,E71),ISNUMBER(E123)=ISNUMBER(E71)),1,0),IF(AND(EXACT(B123,B72),EXACT(C123,C72),EXACT(D123,D72),EXACT(E123,E72),ISNUMBER(E123)=ISNUMBER(E72)),1,0),IF(AND(EXACT(B123,B73),EXACT(C123,C73),EXACT(D123,D73),EXACT(E123,E73),ISNUMBER(E123)=ISNUMBER(E73)),1,0),IF(AND(EXACT(B123,B74),EXACT(C123,C74),EXACT(D123,D74),EXACT(E123,E74),ISNUMBER(E123)=ISNUMBER(E74)),1,0),IF(AND(EXACT(B123,B75),EXACT(C123,C75),EXACT(D123,D75),EXACT(E123,E75),ISNUMBER(E123)=ISNUMBER(E75)),1,0),IF(AND(EXACT(B123,B76),EXACT(C123,C76),EXACT(D123,D76),EXACT(E123,E76),ISNUMBER(E123)=ISNUMBER(E76)),1,0),IF(AND(EXACT(B123,B77),EXACT(C123,C77),EXACT(D123,D77),EXACT(E123,E77),ISNUMBER(E123)=ISNUMBER(E77)),1,0),IF(AND(EXACT(B123,B78),EXACT(C123,C78),EXACT(D123,D78),EXACT(E123,E78),ISNUMBER(E123)=ISNUMBER(E78)),1,0),IF(AND(EXACT(B123,B79),EXACT(C123,C79),EXACT(D123,D79),EXACT(E123,E79),ISNUMBER(E123)=ISNUMBER(E79)),1,0),IF(AND(EXACT(B123,B80),EXACT(C123,C80),EXACT(D123,D80),EXACT(E123,E80),ISNUMBER(E123)=ISNUMBER(E80)),1,0),IF(AND(EXACT(B123,B81),EXACT(C123,C81),EXACT(D123,D81),EXACT(E123,E81),ISNUMBER(E123)=ISNUMBER(E81)),1,0),IF(AND(EXACT(B123,B82),EXACT(C123,C82),EXACT(D123,D82),EXACT(E123,E82),ISNUMBER(E123)=ISNUMBER(E82)),1,0),IF(AND(EXACT(B123,B83),EXACT(C123,C83),EXACT(D123,D83),EXACT(E123,E83),ISNUMBER(E123)=ISNUMBER(E83)),1,0),IF(AND(EXACT(B123,B84),EXACT(C123,C84),EXACT(D123,D84),EXACT(E123,E84),ISNUMBER(E123)=ISNUMBER(E84)),1,0),IF(AND(EXACT(B123,B85),EXACT(C123,C85),EXACT(D123,D85),EXACT(E123,E85),ISNUMBER(E123)=ISNUMBER(E85)),1,0),IF(AND(EXACT(B123,B86),EXACT(C123,C86),EXACT(D123,D86),EXACT(E123,E86),ISNUMBER(E123)=ISNUMBER(E86)),1,0)))</x:f>
      </x:c>
      <x:c r="O123" s="28" t="str">
        <x:f>IF(A123="","",SUM(IF(AND(EXACT(B123,B87),EXACT(C123,C87),EXACT(D123,D87),EXACT(E123,E87),ISNUMBER(E123)=ISNUMBER(E87)),1,0),IF(AND(EXACT(B123,B88),EXACT(C123,C88),EXACT(D123,D88),EXACT(E123,E88),ISNUMBER(E123)=ISNUMBER(E88)),1,0),IF(AND(EXACT(B123,B89),EXACT(C123,C89),EXACT(D123,D89),EXACT(E123,E89),ISNUMBER(E123)=ISNUMBER(E89)),1,0),IF(AND(EXACT(B123,B90),EXACT(C123,C90),EXACT(D123,D90),EXACT(E123,E90),ISNUMBER(E123)=ISNUMBER(E90)),1,0),IF(AND(EXACT(B123,B91),EXACT(C123,C91),EXACT(D123,D91),EXACT(E123,E91),ISNUMBER(E123)=ISNUMBER(E91)),1,0),IF(AND(EXACT(B123,B92),EXACT(C123,C92),EXACT(D123,D92),EXACT(E123,E92),ISNUMBER(E123)=ISNUMBER(E92)),1,0),IF(AND(EXACT(B123,B93),EXACT(C123,C93),EXACT(D123,D93),EXACT(E123,E93),ISNUMBER(E123)=ISNUMBER(E93)),1,0),IF(AND(EXACT(B123,B94),EXACT(C123,C94),EXACT(D123,D94),EXACT(E123,E94),ISNUMBER(E123)=ISNUMBER(E94)),1,0),IF(AND(EXACT(B123,B95),EXACT(C123,C95),EXACT(D123,D95),EXACT(E123,E95),ISNUMBER(E123)=ISNUMBER(E95)),1,0),IF(AND(EXACT(B123,B96),EXACT(C123,C96),EXACT(D123,D96),EXACT(E123,E96),ISNUMBER(E123)=ISNUMBER(E96)),1,0),IF(AND(EXACT(B123,B97),EXACT(C123,C97),EXACT(D123,D97),EXACT(E123,E97),ISNUMBER(E123)=ISNUMBER(E97)),1,0),IF(AND(EXACT(B123,B98),EXACT(C123,C98),EXACT(D123,D98),EXACT(E123,E98),ISNUMBER(E123)=ISNUMBER(E98)),1,0),IF(AND(EXACT(B123,B99),EXACT(C123,C99),EXACT(D123,D99),EXACT(E123,E99),ISNUMBER(E123)=ISNUMBER(E99)),1,0),IF(AND(EXACT(B123,B100),EXACT(C123,C100),EXACT(D123,D100),EXACT(E123,E100),ISNUMBER(E123)=ISNUMBER(E100)),1,0),IF(AND(EXACT(B123,B101),EXACT(C123,C101),EXACT(D123,D101),EXACT(E123,E101),ISNUMBER(E123)=ISNUMBER(E101)),1,0),IF(AND(EXACT(B123,B102),EXACT(C123,C102),EXACT(D123,D102),EXACT(E123,E102),ISNUMBER(E123)=ISNUMBER(E102)),1,0),IF(AND(EXACT(B123,B103),EXACT(C123,C103),EXACT(D123,D103),EXACT(E123,E103),ISNUMBER(E123)=ISNUMBER(E103)),1,0),IF(AND(EXACT(B123,B104),EXACT(C123,C104),EXACT(D123,D104),EXACT(E123,E104),ISNUMBER(E123)=ISNUMBER(E104)),1,0),IF(AND(EXACT(B123,B105),EXACT(C123,C105),EXACT(D123,D105),EXACT(E123,E105),ISNUMBER(E123)=ISNUMBER(E105)),1,0),IF(AND(EXACT(B123,B106),EXACT(C123,C106),EXACT(D123,D106),EXACT(E123,E106),ISNUMBER(E123)=ISNUMBER(E106)),1,0)))</x:f>
      </x:c>
      <x:c r="P123" s="28" t="str">
        <x:f>IF(A123="","",SUM(IF(AND(EXACT(B123,B107),EXACT(C123,C107),EXACT(D123,D107),EXACT(E123,E107),ISNUMBER(E123)=ISNUMBER(E107)),1,0),IF(AND(EXACT(B123,B108),EXACT(C123,C108),EXACT(D123,D108),EXACT(E123,E108),ISNUMBER(E123)=ISNUMBER(E108)),1,0),IF(AND(EXACT(B123,B109),EXACT(C123,C109),EXACT(D123,D109),EXACT(E123,E109),ISNUMBER(E123)=ISNUMBER(E109)),1,0),IF(AND(EXACT(B123,B110),EXACT(C123,C110),EXACT(D123,D110),EXACT(E123,E110),ISNUMBER(E123)=ISNUMBER(E110)),1,0),IF(AND(EXACT(B123,B111),EXACT(C123,C111),EXACT(D123,D111),EXACT(E123,E111),ISNUMBER(E123)=ISNUMBER(E111)),1,0),IF(AND(EXACT(B123,B112),EXACT(C123,C112),EXACT(D123,D112),EXACT(E123,E112),ISNUMBER(E123)=ISNUMBER(E112)),1,0),IF(AND(EXACT(B123,B113),EXACT(C123,C113),EXACT(D123,D113),EXACT(E123,E113),ISNUMBER(E123)=ISNUMBER(E113)),1,0),IF(AND(EXACT(B123,B114),EXACT(C123,C114),EXACT(D123,D114),EXACT(E123,E114),ISNUMBER(E123)=ISNUMBER(E114)),1,0),IF(AND(EXACT(B123,B115),EXACT(C123,C115),EXACT(D123,D115),EXACT(E123,E115),ISNUMBER(E123)=ISNUMBER(E115)),1,0),IF(AND(EXACT(B123,B116),EXACT(C123,C116),EXACT(D123,D116),EXACT(E123,E116),ISNUMBER(E123)=ISNUMBER(E116)),1,0),IF(AND(EXACT(B123,B117),EXACT(C123,C117),EXACT(D123,D117),EXACT(E123,E117),ISNUMBER(E123)=ISNUMBER(E117)),1,0),IF(AND(EXACT(B123,B118),EXACT(C123,C118),EXACT(D123,D118),EXACT(E123,E118),ISNUMBER(E123)=ISNUMBER(E118)),1,0),IF(AND(EXACT(B123,B119),EXACT(C123,C119),EXACT(D123,D119),EXACT(E123,E119),ISNUMBER(E123)=ISNUMBER(E119)),1,0),IF(AND(EXACT(B123,B120),EXACT(C123,C120),EXACT(D123,D120),EXACT(E123,E120),ISNUMBER(E123)=ISNUMBER(E120)),1,0),IF(AND(EXACT(B123,B121),EXACT(C123,C121),EXACT(D123,D121),EXACT(E123,E121),ISNUMBER(E123)=ISNUMBER(E121)),1,0),IF(AND(EXACT(B123,B122),EXACT(C123,C122),EXACT(D123,D122),EXACT(E123,E122),ISNUMBER(E123)=ISNUMBER(E122)),1,0),IF(AND(EXACT(B123,B123),EXACT(C123,C123),EXACT(D123,D123),EXACT(E123,E123),ISNUMBER(E123)=ISNUMBER(E123)),1,0)))</x:f>
      </x:c>
      <x:c r="Q123" s="28" t="str">
        <x:f>IF(A123="","",0)</x:f>
      </x:c>
      <x:c r="R123" s="28" t="str">
        <x:f>IF(A123="","",0)</x:f>
      </x:c>
      <x:c r="S123" s="28" t="str">
        <x:f>IF(A123="","",0)</x:f>
      </x:c>
      <x:c r="T123" s="28" t="str">
        <x:f>IF(A123="","",0)</x:f>
      </x:c>
    </x:row>
    <x:row r="124" ht="22" customHeight="1">
      <x:c r="A124" s="2" t="str">
        <x:f>IF(COUNTA('Input'!A124:D124)=0,"",ROW()-6)</x:f>
      </x:c>
      <x:c r="B124" s="2" t="str">
        <x:f>IF(ISBLANK('Input'!A124),"",'Input'!A124)</x:f>
      </x:c>
      <x:c r="C124" s="2" t="str">
        <x:f>IF(ISBLANK('Input'!B124),"",'Input'!B124)</x:f>
      </x:c>
      <x:c r="D124" s="2" t="str">
        <x:f>IF(ISBLANK('Input'!C124),"",'Input'!C124)</x:f>
      </x:c>
      <x:c r="E124" s="21" t="str">
        <x:f>IF(ISBLANK('Input'!D124),"",'Input'!D124)</x:f>
      </x:c>
      <x:c r="F124" s="2" t="str">
        <x:f>IF(A124="","",SUM(K124:T124))</x:f>
      </x:c>
      <x:c r="G124" s="2" t="str">
        <x:f>IF(A124="","",IF(F124&gt;1,"Exact duplicate",IF(B124="","Missing job ID",IF(C124="","Missing customer",IF(NOT(OR(EXACT(D124,"completed"),EXACT(D124,"cancelled"))),"Missing or invalid status",IF(NOT(ISNUMBER(E124)),"Missing or invalid amount",IF(E124&lt;0,"Missing or invalid amount","")))))))</x:f>
      </x:c>
      <x:c r="H124" s="2" t="str">
        <x:f>IF(A124="","",IF(F124&gt;1,"Duplicate",IF(G124&lt;&gt;"","Exception",IF(EXACT(D124,"completed"),"Completed","Cancelled"))))</x:f>
      </x:c>
      <x:c r="I124" s="21" t="str">
        <x:f>IF(A124="","",IF(H124="Completed",E124,0))</x:f>
      </x:c>
      <x:c r="K124" s="28" t="str">
        <x:f>IF(A124="","",SUM(IF(AND(EXACT(B124,B7),EXACT(C124,C7),EXACT(D124,D7),EXACT(E124,E7),ISNUMBER(E124)=ISNUMBER(E7)),1,0),IF(AND(EXACT(B124,B8),EXACT(C124,C8),EXACT(D124,D8),EXACT(E124,E8),ISNUMBER(E124)=ISNUMBER(E8)),1,0),IF(AND(EXACT(B124,B9),EXACT(C124,C9),EXACT(D124,D9),EXACT(E124,E9),ISNUMBER(E124)=ISNUMBER(E9)),1,0),IF(AND(EXACT(B124,B10),EXACT(C124,C10),EXACT(D124,D10),EXACT(E124,E10),ISNUMBER(E124)=ISNUMBER(E10)),1,0),IF(AND(EXACT(B124,B11),EXACT(C124,C11),EXACT(D124,D11),EXACT(E124,E11),ISNUMBER(E124)=ISNUMBER(E11)),1,0),IF(AND(EXACT(B124,B12),EXACT(C124,C12),EXACT(D124,D12),EXACT(E124,E12),ISNUMBER(E124)=ISNUMBER(E12)),1,0),IF(AND(EXACT(B124,B13),EXACT(C124,C13),EXACT(D124,D13),EXACT(E124,E13),ISNUMBER(E124)=ISNUMBER(E13)),1,0),IF(AND(EXACT(B124,B14),EXACT(C124,C14),EXACT(D124,D14),EXACT(E124,E14),ISNUMBER(E124)=ISNUMBER(E14)),1,0),IF(AND(EXACT(B124,B15),EXACT(C124,C15),EXACT(D124,D15),EXACT(E124,E15),ISNUMBER(E124)=ISNUMBER(E15)),1,0),IF(AND(EXACT(B124,B16),EXACT(C124,C16),EXACT(D124,D16),EXACT(E124,E16),ISNUMBER(E124)=ISNUMBER(E16)),1,0),IF(AND(EXACT(B124,B17),EXACT(C124,C17),EXACT(D124,D17),EXACT(E124,E17),ISNUMBER(E124)=ISNUMBER(E17)),1,0),IF(AND(EXACT(B124,B18),EXACT(C124,C18),EXACT(D124,D18),EXACT(E124,E18),ISNUMBER(E124)=ISNUMBER(E18)),1,0),IF(AND(EXACT(B124,B19),EXACT(C124,C19),EXACT(D124,D19),EXACT(E124,E19),ISNUMBER(E124)=ISNUMBER(E19)),1,0),IF(AND(EXACT(B124,B20),EXACT(C124,C20),EXACT(D124,D20),EXACT(E124,E20),ISNUMBER(E124)=ISNUMBER(E20)),1,0),IF(AND(EXACT(B124,B21),EXACT(C124,C21),EXACT(D124,D21),EXACT(E124,E21),ISNUMBER(E124)=ISNUMBER(E21)),1,0),IF(AND(EXACT(B124,B22),EXACT(C124,C22),EXACT(D124,D22),EXACT(E124,E22),ISNUMBER(E124)=ISNUMBER(E22)),1,0),IF(AND(EXACT(B124,B23),EXACT(C124,C23),EXACT(D124,D23),EXACT(E124,E23),ISNUMBER(E124)=ISNUMBER(E23)),1,0),IF(AND(EXACT(B124,B24),EXACT(C124,C24),EXACT(D124,D24),EXACT(E124,E24),ISNUMBER(E124)=ISNUMBER(E24)),1,0),IF(AND(EXACT(B124,B25),EXACT(C124,C25),EXACT(D124,D25),EXACT(E124,E25),ISNUMBER(E124)=ISNUMBER(E25)),1,0),IF(AND(EXACT(B124,B26),EXACT(C124,C26),EXACT(D124,D26),EXACT(E124,E26),ISNUMBER(E124)=ISNUMBER(E26)),1,0)))</x:f>
      </x:c>
      <x:c r="L124" s="28" t="str">
        <x:f>IF(A124="","",SUM(IF(AND(EXACT(B124,B27),EXACT(C124,C27),EXACT(D124,D27),EXACT(E124,E27),ISNUMBER(E124)=ISNUMBER(E27)),1,0),IF(AND(EXACT(B124,B28),EXACT(C124,C28),EXACT(D124,D28),EXACT(E124,E28),ISNUMBER(E124)=ISNUMBER(E28)),1,0),IF(AND(EXACT(B124,B29),EXACT(C124,C29),EXACT(D124,D29),EXACT(E124,E29),ISNUMBER(E124)=ISNUMBER(E29)),1,0),IF(AND(EXACT(B124,B30),EXACT(C124,C30),EXACT(D124,D30),EXACT(E124,E30),ISNUMBER(E124)=ISNUMBER(E30)),1,0),IF(AND(EXACT(B124,B31),EXACT(C124,C31),EXACT(D124,D31),EXACT(E124,E31),ISNUMBER(E124)=ISNUMBER(E31)),1,0),IF(AND(EXACT(B124,B32),EXACT(C124,C32),EXACT(D124,D32),EXACT(E124,E32),ISNUMBER(E124)=ISNUMBER(E32)),1,0),IF(AND(EXACT(B124,B33),EXACT(C124,C33),EXACT(D124,D33),EXACT(E124,E33),ISNUMBER(E124)=ISNUMBER(E33)),1,0),IF(AND(EXACT(B124,B34),EXACT(C124,C34),EXACT(D124,D34),EXACT(E124,E34),ISNUMBER(E124)=ISNUMBER(E34)),1,0),IF(AND(EXACT(B124,B35),EXACT(C124,C35),EXACT(D124,D35),EXACT(E124,E35),ISNUMBER(E124)=ISNUMBER(E35)),1,0),IF(AND(EXACT(B124,B36),EXACT(C124,C36),EXACT(D124,D36),EXACT(E124,E36),ISNUMBER(E124)=ISNUMBER(E36)),1,0),IF(AND(EXACT(B124,B37),EXACT(C124,C37),EXACT(D124,D37),EXACT(E124,E37),ISNUMBER(E124)=ISNUMBER(E37)),1,0),IF(AND(EXACT(B124,B38),EXACT(C124,C38),EXACT(D124,D38),EXACT(E124,E38),ISNUMBER(E124)=ISNUMBER(E38)),1,0),IF(AND(EXACT(B124,B39),EXACT(C124,C39),EXACT(D124,D39),EXACT(E124,E39),ISNUMBER(E124)=ISNUMBER(E39)),1,0),IF(AND(EXACT(B124,B40),EXACT(C124,C40),EXACT(D124,D40),EXACT(E124,E40),ISNUMBER(E124)=ISNUMBER(E40)),1,0),IF(AND(EXACT(B124,B41),EXACT(C124,C41),EXACT(D124,D41),EXACT(E124,E41),ISNUMBER(E124)=ISNUMBER(E41)),1,0),IF(AND(EXACT(B124,B42),EXACT(C124,C42),EXACT(D124,D42),EXACT(E124,E42),ISNUMBER(E124)=ISNUMBER(E42)),1,0),IF(AND(EXACT(B124,B43),EXACT(C124,C43),EXACT(D124,D43),EXACT(E124,E43),ISNUMBER(E124)=ISNUMBER(E43)),1,0),IF(AND(EXACT(B124,B44),EXACT(C124,C44),EXACT(D124,D44),EXACT(E124,E44),ISNUMBER(E124)=ISNUMBER(E44)),1,0),IF(AND(EXACT(B124,B45),EXACT(C124,C45),EXACT(D124,D45),EXACT(E124,E45),ISNUMBER(E124)=ISNUMBER(E45)),1,0),IF(AND(EXACT(B124,B46),EXACT(C124,C46),EXACT(D124,D46),EXACT(E124,E46),ISNUMBER(E124)=ISNUMBER(E46)),1,0)))</x:f>
      </x:c>
      <x:c r="M124" s="28" t="str">
        <x:f>IF(A124="","",SUM(IF(AND(EXACT(B124,B47),EXACT(C124,C47),EXACT(D124,D47),EXACT(E124,E47),ISNUMBER(E124)=ISNUMBER(E47)),1,0),IF(AND(EXACT(B124,B48),EXACT(C124,C48),EXACT(D124,D48),EXACT(E124,E48),ISNUMBER(E124)=ISNUMBER(E48)),1,0),IF(AND(EXACT(B124,B49),EXACT(C124,C49),EXACT(D124,D49),EXACT(E124,E49),ISNUMBER(E124)=ISNUMBER(E49)),1,0),IF(AND(EXACT(B124,B50),EXACT(C124,C50),EXACT(D124,D50),EXACT(E124,E50),ISNUMBER(E124)=ISNUMBER(E50)),1,0),IF(AND(EXACT(B124,B51),EXACT(C124,C51),EXACT(D124,D51),EXACT(E124,E51),ISNUMBER(E124)=ISNUMBER(E51)),1,0),IF(AND(EXACT(B124,B52),EXACT(C124,C52),EXACT(D124,D52),EXACT(E124,E52),ISNUMBER(E124)=ISNUMBER(E52)),1,0),IF(AND(EXACT(B124,B53),EXACT(C124,C53),EXACT(D124,D53),EXACT(E124,E53),ISNUMBER(E124)=ISNUMBER(E53)),1,0),IF(AND(EXACT(B124,B54),EXACT(C124,C54),EXACT(D124,D54),EXACT(E124,E54),ISNUMBER(E124)=ISNUMBER(E54)),1,0),IF(AND(EXACT(B124,B55),EXACT(C124,C55),EXACT(D124,D55),EXACT(E124,E55),ISNUMBER(E124)=ISNUMBER(E55)),1,0),IF(AND(EXACT(B124,B56),EXACT(C124,C56),EXACT(D124,D56),EXACT(E124,E56),ISNUMBER(E124)=ISNUMBER(E56)),1,0),IF(AND(EXACT(B124,B57),EXACT(C124,C57),EXACT(D124,D57),EXACT(E124,E57),ISNUMBER(E124)=ISNUMBER(E57)),1,0),IF(AND(EXACT(B124,B58),EXACT(C124,C58),EXACT(D124,D58),EXACT(E124,E58),ISNUMBER(E124)=ISNUMBER(E58)),1,0),IF(AND(EXACT(B124,B59),EXACT(C124,C59),EXACT(D124,D59),EXACT(E124,E59),ISNUMBER(E124)=ISNUMBER(E59)),1,0),IF(AND(EXACT(B124,B60),EXACT(C124,C60),EXACT(D124,D60),EXACT(E124,E60),ISNUMBER(E124)=ISNUMBER(E60)),1,0),IF(AND(EXACT(B124,B61),EXACT(C124,C61),EXACT(D124,D61),EXACT(E124,E61),ISNUMBER(E124)=ISNUMBER(E61)),1,0),IF(AND(EXACT(B124,B62),EXACT(C124,C62),EXACT(D124,D62),EXACT(E124,E62),ISNUMBER(E124)=ISNUMBER(E62)),1,0),IF(AND(EXACT(B124,B63),EXACT(C124,C63),EXACT(D124,D63),EXACT(E124,E63),ISNUMBER(E124)=ISNUMBER(E63)),1,0),IF(AND(EXACT(B124,B64),EXACT(C124,C64),EXACT(D124,D64),EXACT(E124,E64),ISNUMBER(E124)=ISNUMBER(E64)),1,0),IF(AND(EXACT(B124,B65),EXACT(C124,C65),EXACT(D124,D65),EXACT(E124,E65),ISNUMBER(E124)=ISNUMBER(E65)),1,0),IF(AND(EXACT(B124,B66),EXACT(C124,C66),EXACT(D124,D66),EXACT(E124,E66),ISNUMBER(E124)=ISNUMBER(E66)),1,0)))</x:f>
      </x:c>
      <x:c r="N124" s="28" t="str">
        <x:f>IF(A124="","",SUM(IF(AND(EXACT(B124,B67),EXACT(C124,C67),EXACT(D124,D67),EXACT(E124,E67),ISNUMBER(E124)=ISNUMBER(E67)),1,0),IF(AND(EXACT(B124,B68),EXACT(C124,C68),EXACT(D124,D68),EXACT(E124,E68),ISNUMBER(E124)=ISNUMBER(E68)),1,0),IF(AND(EXACT(B124,B69),EXACT(C124,C69),EXACT(D124,D69),EXACT(E124,E69),ISNUMBER(E124)=ISNUMBER(E69)),1,0),IF(AND(EXACT(B124,B70),EXACT(C124,C70),EXACT(D124,D70),EXACT(E124,E70),ISNUMBER(E124)=ISNUMBER(E70)),1,0),IF(AND(EXACT(B124,B71),EXACT(C124,C71),EXACT(D124,D71),EXACT(E124,E71),ISNUMBER(E124)=ISNUMBER(E71)),1,0),IF(AND(EXACT(B124,B72),EXACT(C124,C72),EXACT(D124,D72),EXACT(E124,E72),ISNUMBER(E124)=ISNUMBER(E72)),1,0),IF(AND(EXACT(B124,B73),EXACT(C124,C73),EXACT(D124,D73),EXACT(E124,E73),ISNUMBER(E124)=ISNUMBER(E73)),1,0),IF(AND(EXACT(B124,B74),EXACT(C124,C74),EXACT(D124,D74),EXACT(E124,E74),ISNUMBER(E124)=ISNUMBER(E74)),1,0),IF(AND(EXACT(B124,B75),EXACT(C124,C75),EXACT(D124,D75),EXACT(E124,E75),ISNUMBER(E124)=ISNUMBER(E75)),1,0),IF(AND(EXACT(B124,B76),EXACT(C124,C76),EXACT(D124,D76),EXACT(E124,E76),ISNUMBER(E124)=ISNUMBER(E76)),1,0),IF(AND(EXACT(B124,B77),EXACT(C124,C77),EXACT(D124,D77),EXACT(E124,E77),ISNUMBER(E124)=ISNUMBER(E77)),1,0),IF(AND(EXACT(B124,B78),EXACT(C124,C78),EXACT(D124,D78),EXACT(E124,E78),ISNUMBER(E124)=ISNUMBER(E78)),1,0),IF(AND(EXACT(B124,B79),EXACT(C124,C79),EXACT(D124,D79),EXACT(E124,E79),ISNUMBER(E124)=ISNUMBER(E79)),1,0),IF(AND(EXACT(B124,B80),EXACT(C124,C80),EXACT(D124,D80),EXACT(E124,E80),ISNUMBER(E124)=ISNUMBER(E80)),1,0),IF(AND(EXACT(B124,B81),EXACT(C124,C81),EXACT(D124,D81),EXACT(E124,E81),ISNUMBER(E124)=ISNUMBER(E81)),1,0),IF(AND(EXACT(B124,B82),EXACT(C124,C82),EXACT(D124,D82),EXACT(E124,E82),ISNUMBER(E124)=ISNUMBER(E82)),1,0),IF(AND(EXACT(B124,B83),EXACT(C124,C83),EXACT(D124,D83),EXACT(E124,E83),ISNUMBER(E124)=ISNUMBER(E83)),1,0),IF(AND(EXACT(B124,B84),EXACT(C124,C84),EXACT(D124,D84),EXACT(E124,E84),ISNUMBER(E124)=ISNUMBER(E84)),1,0),IF(AND(EXACT(B124,B85),EXACT(C124,C85),EXACT(D124,D85),EXACT(E124,E85),ISNUMBER(E124)=ISNUMBER(E85)),1,0),IF(AND(EXACT(B124,B86),EXACT(C124,C86),EXACT(D124,D86),EXACT(E124,E86),ISNUMBER(E124)=ISNUMBER(E86)),1,0)))</x:f>
      </x:c>
      <x:c r="O124" s="28" t="str">
        <x:f>IF(A124="","",SUM(IF(AND(EXACT(B124,B87),EXACT(C124,C87),EXACT(D124,D87),EXACT(E124,E87),ISNUMBER(E124)=ISNUMBER(E87)),1,0),IF(AND(EXACT(B124,B88),EXACT(C124,C88),EXACT(D124,D88),EXACT(E124,E88),ISNUMBER(E124)=ISNUMBER(E88)),1,0),IF(AND(EXACT(B124,B89),EXACT(C124,C89),EXACT(D124,D89),EXACT(E124,E89),ISNUMBER(E124)=ISNUMBER(E89)),1,0),IF(AND(EXACT(B124,B90),EXACT(C124,C90),EXACT(D124,D90),EXACT(E124,E90),ISNUMBER(E124)=ISNUMBER(E90)),1,0),IF(AND(EXACT(B124,B91),EXACT(C124,C91),EXACT(D124,D91),EXACT(E124,E91),ISNUMBER(E124)=ISNUMBER(E91)),1,0),IF(AND(EXACT(B124,B92),EXACT(C124,C92),EXACT(D124,D92),EXACT(E124,E92),ISNUMBER(E124)=ISNUMBER(E92)),1,0),IF(AND(EXACT(B124,B93),EXACT(C124,C93),EXACT(D124,D93),EXACT(E124,E93),ISNUMBER(E124)=ISNUMBER(E93)),1,0),IF(AND(EXACT(B124,B94),EXACT(C124,C94),EXACT(D124,D94),EXACT(E124,E94),ISNUMBER(E124)=ISNUMBER(E94)),1,0),IF(AND(EXACT(B124,B95),EXACT(C124,C95),EXACT(D124,D95),EXACT(E124,E95),ISNUMBER(E124)=ISNUMBER(E95)),1,0),IF(AND(EXACT(B124,B96),EXACT(C124,C96),EXACT(D124,D96),EXACT(E124,E96),ISNUMBER(E124)=ISNUMBER(E96)),1,0),IF(AND(EXACT(B124,B97),EXACT(C124,C97),EXACT(D124,D97),EXACT(E124,E97),ISNUMBER(E124)=ISNUMBER(E97)),1,0),IF(AND(EXACT(B124,B98),EXACT(C124,C98),EXACT(D124,D98),EXACT(E124,E98),ISNUMBER(E124)=ISNUMBER(E98)),1,0),IF(AND(EXACT(B124,B99),EXACT(C124,C99),EXACT(D124,D99),EXACT(E124,E99),ISNUMBER(E124)=ISNUMBER(E99)),1,0),IF(AND(EXACT(B124,B100),EXACT(C124,C100),EXACT(D124,D100),EXACT(E124,E100),ISNUMBER(E124)=ISNUMBER(E100)),1,0),IF(AND(EXACT(B124,B101),EXACT(C124,C101),EXACT(D124,D101),EXACT(E124,E101),ISNUMBER(E124)=ISNUMBER(E101)),1,0),IF(AND(EXACT(B124,B102),EXACT(C124,C102),EXACT(D124,D102),EXACT(E124,E102),ISNUMBER(E124)=ISNUMBER(E102)),1,0),IF(AND(EXACT(B124,B103),EXACT(C124,C103),EXACT(D124,D103),EXACT(E124,E103),ISNUMBER(E124)=ISNUMBER(E103)),1,0),IF(AND(EXACT(B124,B104),EXACT(C124,C104),EXACT(D124,D104),EXACT(E124,E104),ISNUMBER(E124)=ISNUMBER(E104)),1,0),IF(AND(EXACT(B124,B105),EXACT(C124,C105),EXACT(D124,D105),EXACT(E124,E105),ISNUMBER(E124)=ISNUMBER(E105)),1,0),IF(AND(EXACT(B124,B106),EXACT(C124,C106),EXACT(D124,D106),EXACT(E124,E106),ISNUMBER(E124)=ISNUMBER(E106)),1,0)))</x:f>
      </x:c>
      <x:c r="P124" s="28" t="str">
        <x:f>IF(A124="","",SUM(IF(AND(EXACT(B124,B107),EXACT(C124,C107),EXACT(D124,D107),EXACT(E124,E107),ISNUMBER(E124)=ISNUMBER(E107)),1,0),IF(AND(EXACT(B124,B108),EXACT(C124,C108),EXACT(D124,D108),EXACT(E124,E108),ISNUMBER(E124)=ISNUMBER(E108)),1,0),IF(AND(EXACT(B124,B109),EXACT(C124,C109),EXACT(D124,D109),EXACT(E124,E109),ISNUMBER(E124)=ISNUMBER(E109)),1,0),IF(AND(EXACT(B124,B110),EXACT(C124,C110),EXACT(D124,D110),EXACT(E124,E110),ISNUMBER(E124)=ISNUMBER(E110)),1,0),IF(AND(EXACT(B124,B111),EXACT(C124,C111),EXACT(D124,D111),EXACT(E124,E111),ISNUMBER(E124)=ISNUMBER(E111)),1,0),IF(AND(EXACT(B124,B112),EXACT(C124,C112),EXACT(D124,D112),EXACT(E124,E112),ISNUMBER(E124)=ISNUMBER(E112)),1,0),IF(AND(EXACT(B124,B113),EXACT(C124,C113),EXACT(D124,D113),EXACT(E124,E113),ISNUMBER(E124)=ISNUMBER(E113)),1,0),IF(AND(EXACT(B124,B114),EXACT(C124,C114),EXACT(D124,D114),EXACT(E124,E114),ISNUMBER(E124)=ISNUMBER(E114)),1,0),IF(AND(EXACT(B124,B115),EXACT(C124,C115),EXACT(D124,D115),EXACT(E124,E115),ISNUMBER(E124)=ISNUMBER(E115)),1,0),IF(AND(EXACT(B124,B116),EXACT(C124,C116),EXACT(D124,D116),EXACT(E124,E116),ISNUMBER(E124)=ISNUMBER(E116)),1,0),IF(AND(EXACT(B124,B117),EXACT(C124,C117),EXACT(D124,D117),EXACT(E124,E117),ISNUMBER(E124)=ISNUMBER(E117)),1,0),IF(AND(EXACT(B124,B118),EXACT(C124,C118),EXACT(D124,D118),EXACT(E124,E118),ISNUMBER(E124)=ISNUMBER(E118)),1,0),IF(AND(EXACT(B124,B119),EXACT(C124,C119),EXACT(D124,D119),EXACT(E124,E119),ISNUMBER(E124)=ISNUMBER(E119)),1,0),IF(AND(EXACT(B124,B120),EXACT(C124,C120),EXACT(D124,D120),EXACT(E124,E120),ISNUMBER(E124)=ISNUMBER(E120)),1,0),IF(AND(EXACT(B124,B121),EXACT(C124,C121),EXACT(D124,D121),EXACT(E124,E121),ISNUMBER(E124)=ISNUMBER(E121)),1,0),IF(AND(EXACT(B124,B122),EXACT(C124,C122),EXACT(D124,D122),EXACT(E124,E122),ISNUMBER(E124)=ISNUMBER(E122)),1,0),IF(AND(EXACT(B124,B123),EXACT(C124,C123),EXACT(D124,D123),EXACT(E124,E123),ISNUMBER(E124)=ISNUMBER(E123)),1,0),IF(AND(EXACT(B124,B124),EXACT(C124,C124),EXACT(D124,D124),EXACT(E124,E124),ISNUMBER(E124)=ISNUMBER(E124)),1,0)))</x:f>
      </x:c>
      <x:c r="Q124" s="28" t="str">
        <x:f>IF(A124="","",0)</x:f>
      </x:c>
      <x:c r="R124" s="28" t="str">
        <x:f>IF(A124="","",0)</x:f>
      </x:c>
      <x:c r="S124" s="28" t="str">
        <x:f>IF(A124="","",0)</x:f>
      </x:c>
      <x:c r="T124" s="28" t="str">
        <x:f>IF(A124="","",0)</x:f>
      </x:c>
    </x:row>
    <x:row r="125" ht="22" customHeight="1">
      <x:c r="A125" s="2" t="str">
        <x:f>IF(COUNTA('Input'!A125:D125)=0,"",ROW()-6)</x:f>
      </x:c>
      <x:c r="B125" s="2" t="str">
        <x:f>IF(ISBLANK('Input'!A125),"",'Input'!A125)</x:f>
      </x:c>
      <x:c r="C125" s="2" t="str">
        <x:f>IF(ISBLANK('Input'!B125),"",'Input'!B125)</x:f>
      </x:c>
      <x:c r="D125" s="2" t="str">
        <x:f>IF(ISBLANK('Input'!C125),"",'Input'!C125)</x:f>
      </x:c>
      <x:c r="E125" s="21" t="str">
        <x:f>IF(ISBLANK('Input'!D125),"",'Input'!D125)</x:f>
      </x:c>
      <x:c r="F125" s="2" t="str">
        <x:f>IF(A125="","",SUM(K125:T125))</x:f>
      </x:c>
      <x:c r="G125" s="2" t="str">
        <x:f>IF(A125="","",IF(F125&gt;1,"Exact duplicate",IF(B125="","Missing job ID",IF(C125="","Missing customer",IF(NOT(OR(EXACT(D125,"completed"),EXACT(D125,"cancelled"))),"Missing or invalid status",IF(NOT(ISNUMBER(E125)),"Missing or invalid amount",IF(E125&lt;0,"Missing or invalid amount","")))))))</x:f>
      </x:c>
      <x:c r="H125" s="2" t="str">
        <x:f>IF(A125="","",IF(F125&gt;1,"Duplicate",IF(G125&lt;&gt;"","Exception",IF(EXACT(D125,"completed"),"Completed","Cancelled"))))</x:f>
      </x:c>
      <x:c r="I125" s="21" t="str">
        <x:f>IF(A125="","",IF(H125="Completed",E125,0))</x:f>
      </x:c>
      <x:c r="K125" s="28" t="str">
        <x:f>IF(A125="","",SUM(IF(AND(EXACT(B125,B7),EXACT(C125,C7),EXACT(D125,D7),EXACT(E125,E7),ISNUMBER(E125)=ISNUMBER(E7)),1,0),IF(AND(EXACT(B125,B8),EXACT(C125,C8),EXACT(D125,D8),EXACT(E125,E8),ISNUMBER(E125)=ISNUMBER(E8)),1,0),IF(AND(EXACT(B125,B9),EXACT(C125,C9),EXACT(D125,D9),EXACT(E125,E9),ISNUMBER(E125)=ISNUMBER(E9)),1,0),IF(AND(EXACT(B125,B10),EXACT(C125,C10),EXACT(D125,D10),EXACT(E125,E10),ISNUMBER(E125)=ISNUMBER(E10)),1,0),IF(AND(EXACT(B125,B11),EXACT(C125,C11),EXACT(D125,D11),EXACT(E125,E11),ISNUMBER(E125)=ISNUMBER(E11)),1,0),IF(AND(EXACT(B125,B12),EXACT(C125,C12),EXACT(D125,D12),EXACT(E125,E12),ISNUMBER(E125)=ISNUMBER(E12)),1,0),IF(AND(EXACT(B125,B13),EXACT(C125,C13),EXACT(D125,D13),EXACT(E125,E13),ISNUMBER(E125)=ISNUMBER(E13)),1,0),IF(AND(EXACT(B125,B14),EXACT(C125,C14),EXACT(D125,D14),EXACT(E125,E14),ISNUMBER(E125)=ISNUMBER(E14)),1,0),IF(AND(EXACT(B125,B15),EXACT(C125,C15),EXACT(D125,D15),EXACT(E125,E15),ISNUMBER(E125)=ISNUMBER(E15)),1,0),IF(AND(EXACT(B125,B16),EXACT(C125,C16),EXACT(D125,D16),EXACT(E125,E16),ISNUMBER(E125)=ISNUMBER(E16)),1,0),IF(AND(EXACT(B125,B17),EXACT(C125,C17),EXACT(D125,D17),EXACT(E125,E17),ISNUMBER(E125)=ISNUMBER(E17)),1,0),IF(AND(EXACT(B125,B18),EXACT(C125,C18),EXACT(D125,D18),EXACT(E125,E18),ISNUMBER(E125)=ISNUMBER(E18)),1,0),IF(AND(EXACT(B125,B19),EXACT(C125,C19),EXACT(D125,D19),EXACT(E125,E19),ISNUMBER(E125)=ISNUMBER(E19)),1,0),IF(AND(EXACT(B125,B20),EXACT(C125,C20),EXACT(D125,D20),EXACT(E125,E20),ISNUMBER(E125)=ISNUMBER(E20)),1,0),IF(AND(EXACT(B125,B21),EXACT(C125,C21),EXACT(D125,D21),EXACT(E125,E21),ISNUMBER(E125)=ISNUMBER(E21)),1,0),IF(AND(EXACT(B125,B22),EXACT(C125,C22),EXACT(D125,D22),EXACT(E125,E22),ISNUMBER(E125)=ISNUMBER(E22)),1,0),IF(AND(EXACT(B125,B23),EXACT(C125,C23),EXACT(D125,D23),EXACT(E125,E23),ISNUMBER(E125)=ISNUMBER(E23)),1,0),IF(AND(EXACT(B125,B24),EXACT(C125,C24),EXACT(D125,D24),EXACT(E125,E24),ISNUMBER(E125)=ISNUMBER(E24)),1,0),IF(AND(EXACT(B125,B25),EXACT(C125,C25),EXACT(D125,D25),EXACT(E125,E25),ISNUMBER(E125)=ISNUMBER(E25)),1,0),IF(AND(EXACT(B125,B26),EXACT(C125,C26),EXACT(D125,D26),EXACT(E125,E26),ISNUMBER(E125)=ISNUMBER(E26)),1,0)))</x:f>
      </x:c>
      <x:c r="L125" s="28" t="str">
        <x:f>IF(A125="","",SUM(IF(AND(EXACT(B125,B27),EXACT(C125,C27),EXACT(D125,D27),EXACT(E125,E27),ISNUMBER(E125)=ISNUMBER(E27)),1,0),IF(AND(EXACT(B125,B28),EXACT(C125,C28),EXACT(D125,D28),EXACT(E125,E28),ISNUMBER(E125)=ISNUMBER(E28)),1,0),IF(AND(EXACT(B125,B29),EXACT(C125,C29),EXACT(D125,D29),EXACT(E125,E29),ISNUMBER(E125)=ISNUMBER(E29)),1,0),IF(AND(EXACT(B125,B30),EXACT(C125,C30),EXACT(D125,D30),EXACT(E125,E30),ISNUMBER(E125)=ISNUMBER(E30)),1,0),IF(AND(EXACT(B125,B31),EXACT(C125,C31),EXACT(D125,D31),EXACT(E125,E31),ISNUMBER(E125)=ISNUMBER(E31)),1,0),IF(AND(EXACT(B125,B32),EXACT(C125,C32),EXACT(D125,D32),EXACT(E125,E32),ISNUMBER(E125)=ISNUMBER(E32)),1,0),IF(AND(EXACT(B125,B33),EXACT(C125,C33),EXACT(D125,D33),EXACT(E125,E33),ISNUMBER(E125)=ISNUMBER(E33)),1,0),IF(AND(EXACT(B125,B34),EXACT(C125,C34),EXACT(D125,D34),EXACT(E125,E34),ISNUMBER(E125)=ISNUMBER(E34)),1,0),IF(AND(EXACT(B125,B35),EXACT(C125,C35),EXACT(D125,D35),EXACT(E125,E35),ISNUMBER(E125)=ISNUMBER(E35)),1,0),IF(AND(EXACT(B125,B36),EXACT(C125,C36),EXACT(D125,D36),EXACT(E125,E36),ISNUMBER(E125)=ISNUMBER(E36)),1,0),IF(AND(EXACT(B125,B37),EXACT(C125,C37),EXACT(D125,D37),EXACT(E125,E37),ISNUMBER(E125)=ISNUMBER(E37)),1,0),IF(AND(EXACT(B125,B38),EXACT(C125,C38),EXACT(D125,D38),EXACT(E125,E38),ISNUMBER(E125)=ISNUMBER(E38)),1,0),IF(AND(EXACT(B125,B39),EXACT(C125,C39),EXACT(D125,D39),EXACT(E125,E39),ISNUMBER(E125)=ISNUMBER(E39)),1,0),IF(AND(EXACT(B125,B40),EXACT(C125,C40),EXACT(D125,D40),EXACT(E125,E40),ISNUMBER(E125)=ISNUMBER(E40)),1,0),IF(AND(EXACT(B125,B41),EXACT(C125,C41),EXACT(D125,D41),EXACT(E125,E41),ISNUMBER(E125)=ISNUMBER(E41)),1,0),IF(AND(EXACT(B125,B42),EXACT(C125,C42),EXACT(D125,D42),EXACT(E125,E42),ISNUMBER(E125)=ISNUMBER(E42)),1,0),IF(AND(EXACT(B125,B43),EXACT(C125,C43),EXACT(D125,D43),EXACT(E125,E43),ISNUMBER(E125)=ISNUMBER(E43)),1,0),IF(AND(EXACT(B125,B44),EXACT(C125,C44),EXACT(D125,D44),EXACT(E125,E44),ISNUMBER(E125)=ISNUMBER(E44)),1,0),IF(AND(EXACT(B125,B45),EXACT(C125,C45),EXACT(D125,D45),EXACT(E125,E45),ISNUMBER(E125)=ISNUMBER(E45)),1,0),IF(AND(EXACT(B125,B46),EXACT(C125,C46),EXACT(D125,D46),EXACT(E125,E46),ISNUMBER(E125)=ISNUMBER(E46)),1,0)))</x:f>
      </x:c>
      <x:c r="M125" s="28" t="str">
        <x:f>IF(A125="","",SUM(IF(AND(EXACT(B125,B47),EXACT(C125,C47),EXACT(D125,D47),EXACT(E125,E47),ISNUMBER(E125)=ISNUMBER(E47)),1,0),IF(AND(EXACT(B125,B48),EXACT(C125,C48),EXACT(D125,D48),EXACT(E125,E48),ISNUMBER(E125)=ISNUMBER(E48)),1,0),IF(AND(EXACT(B125,B49),EXACT(C125,C49),EXACT(D125,D49),EXACT(E125,E49),ISNUMBER(E125)=ISNUMBER(E49)),1,0),IF(AND(EXACT(B125,B50),EXACT(C125,C50),EXACT(D125,D50),EXACT(E125,E50),ISNUMBER(E125)=ISNUMBER(E50)),1,0),IF(AND(EXACT(B125,B51),EXACT(C125,C51),EXACT(D125,D51),EXACT(E125,E51),ISNUMBER(E125)=ISNUMBER(E51)),1,0),IF(AND(EXACT(B125,B52),EXACT(C125,C52),EXACT(D125,D52),EXACT(E125,E52),ISNUMBER(E125)=ISNUMBER(E52)),1,0),IF(AND(EXACT(B125,B53),EXACT(C125,C53),EXACT(D125,D53),EXACT(E125,E53),ISNUMBER(E125)=ISNUMBER(E53)),1,0),IF(AND(EXACT(B125,B54),EXACT(C125,C54),EXACT(D125,D54),EXACT(E125,E54),ISNUMBER(E125)=ISNUMBER(E54)),1,0),IF(AND(EXACT(B125,B55),EXACT(C125,C55),EXACT(D125,D55),EXACT(E125,E55),ISNUMBER(E125)=ISNUMBER(E55)),1,0),IF(AND(EXACT(B125,B56),EXACT(C125,C56),EXACT(D125,D56),EXACT(E125,E56),ISNUMBER(E125)=ISNUMBER(E56)),1,0),IF(AND(EXACT(B125,B57),EXACT(C125,C57),EXACT(D125,D57),EXACT(E125,E57),ISNUMBER(E125)=ISNUMBER(E57)),1,0),IF(AND(EXACT(B125,B58),EXACT(C125,C58),EXACT(D125,D58),EXACT(E125,E58),ISNUMBER(E125)=ISNUMBER(E58)),1,0),IF(AND(EXACT(B125,B59),EXACT(C125,C59),EXACT(D125,D59),EXACT(E125,E59),ISNUMBER(E125)=ISNUMBER(E59)),1,0),IF(AND(EXACT(B125,B60),EXACT(C125,C60),EXACT(D125,D60),EXACT(E125,E60),ISNUMBER(E125)=ISNUMBER(E60)),1,0),IF(AND(EXACT(B125,B61),EXACT(C125,C61),EXACT(D125,D61),EXACT(E125,E61),ISNUMBER(E125)=ISNUMBER(E61)),1,0),IF(AND(EXACT(B125,B62),EXACT(C125,C62),EXACT(D125,D62),EXACT(E125,E62),ISNUMBER(E125)=ISNUMBER(E62)),1,0),IF(AND(EXACT(B125,B63),EXACT(C125,C63),EXACT(D125,D63),EXACT(E125,E63),ISNUMBER(E125)=ISNUMBER(E63)),1,0),IF(AND(EXACT(B125,B64),EXACT(C125,C64),EXACT(D125,D64),EXACT(E125,E64),ISNUMBER(E125)=ISNUMBER(E64)),1,0),IF(AND(EXACT(B125,B65),EXACT(C125,C65),EXACT(D125,D65),EXACT(E125,E65),ISNUMBER(E125)=ISNUMBER(E65)),1,0),IF(AND(EXACT(B125,B66),EXACT(C125,C66),EXACT(D125,D66),EXACT(E125,E66),ISNUMBER(E125)=ISNUMBER(E66)),1,0)))</x:f>
      </x:c>
      <x:c r="N125" s="28" t="str">
        <x:f>IF(A125="","",SUM(IF(AND(EXACT(B125,B67),EXACT(C125,C67),EXACT(D125,D67),EXACT(E125,E67),ISNUMBER(E125)=ISNUMBER(E67)),1,0),IF(AND(EXACT(B125,B68),EXACT(C125,C68),EXACT(D125,D68),EXACT(E125,E68),ISNUMBER(E125)=ISNUMBER(E68)),1,0),IF(AND(EXACT(B125,B69),EXACT(C125,C69),EXACT(D125,D69),EXACT(E125,E69),ISNUMBER(E125)=ISNUMBER(E69)),1,0),IF(AND(EXACT(B125,B70),EXACT(C125,C70),EXACT(D125,D70),EXACT(E125,E70),ISNUMBER(E125)=ISNUMBER(E70)),1,0),IF(AND(EXACT(B125,B71),EXACT(C125,C71),EXACT(D125,D71),EXACT(E125,E71),ISNUMBER(E125)=ISNUMBER(E71)),1,0),IF(AND(EXACT(B125,B72),EXACT(C125,C72),EXACT(D125,D72),EXACT(E125,E72),ISNUMBER(E125)=ISNUMBER(E72)),1,0),IF(AND(EXACT(B125,B73),EXACT(C125,C73),EXACT(D125,D73),EXACT(E125,E73),ISNUMBER(E125)=ISNUMBER(E73)),1,0),IF(AND(EXACT(B125,B74),EXACT(C125,C74),EXACT(D125,D74),EXACT(E125,E74),ISNUMBER(E125)=ISNUMBER(E74)),1,0),IF(AND(EXACT(B125,B75),EXACT(C125,C75),EXACT(D125,D75),EXACT(E125,E75),ISNUMBER(E125)=ISNUMBER(E75)),1,0),IF(AND(EXACT(B125,B76),EXACT(C125,C76),EXACT(D125,D76),EXACT(E125,E76),ISNUMBER(E125)=ISNUMBER(E76)),1,0),IF(AND(EXACT(B125,B77),EXACT(C125,C77),EXACT(D125,D77),EXACT(E125,E77),ISNUMBER(E125)=ISNUMBER(E77)),1,0),IF(AND(EXACT(B125,B78),EXACT(C125,C78),EXACT(D125,D78),EXACT(E125,E78),ISNUMBER(E125)=ISNUMBER(E78)),1,0),IF(AND(EXACT(B125,B79),EXACT(C125,C79),EXACT(D125,D79),EXACT(E125,E79),ISNUMBER(E125)=ISNUMBER(E79)),1,0),IF(AND(EXACT(B125,B80),EXACT(C125,C80),EXACT(D125,D80),EXACT(E125,E80),ISNUMBER(E125)=ISNUMBER(E80)),1,0),IF(AND(EXACT(B125,B81),EXACT(C125,C81),EXACT(D125,D81),EXACT(E125,E81),ISNUMBER(E125)=ISNUMBER(E81)),1,0),IF(AND(EXACT(B125,B82),EXACT(C125,C82),EXACT(D125,D82),EXACT(E125,E82),ISNUMBER(E125)=ISNUMBER(E82)),1,0),IF(AND(EXACT(B125,B83),EXACT(C125,C83),EXACT(D125,D83),EXACT(E125,E83),ISNUMBER(E125)=ISNUMBER(E83)),1,0),IF(AND(EXACT(B125,B84),EXACT(C125,C84),EXACT(D125,D84),EXACT(E125,E84),ISNUMBER(E125)=ISNUMBER(E84)),1,0),IF(AND(EXACT(B125,B85),EXACT(C125,C85),EXACT(D125,D85),EXACT(E125,E85),ISNUMBER(E125)=ISNUMBER(E85)),1,0),IF(AND(EXACT(B125,B86),EXACT(C125,C86),EXACT(D125,D86),EXACT(E125,E86),ISNUMBER(E125)=ISNUMBER(E86)),1,0)))</x:f>
      </x:c>
      <x:c r="O125" s="28" t="str">
        <x:f>IF(A125="","",SUM(IF(AND(EXACT(B125,B87),EXACT(C125,C87),EXACT(D125,D87),EXACT(E125,E87),ISNUMBER(E125)=ISNUMBER(E87)),1,0),IF(AND(EXACT(B125,B88),EXACT(C125,C88),EXACT(D125,D88),EXACT(E125,E88),ISNUMBER(E125)=ISNUMBER(E88)),1,0),IF(AND(EXACT(B125,B89),EXACT(C125,C89),EXACT(D125,D89),EXACT(E125,E89),ISNUMBER(E125)=ISNUMBER(E89)),1,0),IF(AND(EXACT(B125,B90),EXACT(C125,C90),EXACT(D125,D90),EXACT(E125,E90),ISNUMBER(E125)=ISNUMBER(E90)),1,0),IF(AND(EXACT(B125,B91),EXACT(C125,C91),EXACT(D125,D91),EXACT(E125,E91),ISNUMBER(E125)=ISNUMBER(E91)),1,0),IF(AND(EXACT(B125,B92),EXACT(C125,C92),EXACT(D125,D92),EXACT(E125,E92),ISNUMBER(E125)=ISNUMBER(E92)),1,0),IF(AND(EXACT(B125,B93),EXACT(C125,C93),EXACT(D125,D93),EXACT(E125,E93),ISNUMBER(E125)=ISNUMBER(E93)),1,0),IF(AND(EXACT(B125,B94),EXACT(C125,C94),EXACT(D125,D94),EXACT(E125,E94),ISNUMBER(E125)=ISNUMBER(E94)),1,0),IF(AND(EXACT(B125,B95),EXACT(C125,C95),EXACT(D125,D95),EXACT(E125,E95),ISNUMBER(E125)=ISNUMBER(E95)),1,0),IF(AND(EXACT(B125,B96),EXACT(C125,C96),EXACT(D125,D96),EXACT(E125,E96),ISNUMBER(E125)=ISNUMBER(E96)),1,0),IF(AND(EXACT(B125,B97),EXACT(C125,C97),EXACT(D125,D97),EXACT(E125,E97),ISNUMBER(E125)=ISNUMBER(E97)),1,0),IF(AND(EXACT(B125,B98),EXACT(C125,C98),EXACT(D125,D98),EXACT(E125,E98),ISNUMBER(E125)=ISNUMBER(E98)),1,0),IF(AND(EXACT(B125,B99),EXACT(C125,C99),EXACT(D125,D99),EXACT(E125,E99),ISNUMBER(E125)=ISNUMBER(E99)),1,0),IF(AND(EXACT(B125,B100),EXACT(C125,C100),EXACT(D125,D100),EXACT(E125,E100),ISNUMBER(E125)=ISNUMBER(E100)),1,0),IF(AND(EXACT(B125,B101),EXACT(C125,C101),EXACT(D125,D101),EXACT(E125,E101),ISNUMBER(E125)=ISNUMBER(E101)),1,0),IF(AND(EXACT(B125,B102),EXACT(C125,C102),EXACT(D125,D102),EXACT(E125,E102),ISNUMBER(E125)=ISNUMBER(E102)),1,0),IF(AND(EXACT(B125,B103),EXACT(C125,C103),EXACT(D125,D103),EXACT(E125,E103),ISNUMBER(E125)=ISNUMBER(E103)),1,0),IF(AND(EXACT(B125,B104),EXACT(C125,C104),EXACT(D125,D104),EXACT(E125,E104),ISNUMBER(E125)=ISNUMBER(E104)),1,0),IF(AND(EXACT(B125,B105),EXACT(C125,C105),EXACT(D125,D105),EXACT(E125,E105),ISNUMBER(E125)=ISNUMBER(E105)),1,0),IF(AND(EXACT(B125,B106),EXACT(C125,C106),EXACT(D125,D106),EXACT(E125,E106),ISNUMBER(E125)=ISNUMBER(E106)),1,0)))</x:f>
      </x:c>
      <x:c r="P125" s="28" t="str">
        <x:f>IF(A125="","",SUM(IF(AND(EXACT(B125,B107),EXACT(C125,C107),EXACT(D125,D107),EXACT(E125,E107),ISNUMBER(E125)=ISNUMBER(E107)),1,0),IF(AND(EXACT(B125,B108),EXACT(C125,C108),EXACT(D125,D108),EXACT(E125,E108),ISNUMBER(E125)=ISNUMBER(E108)),1,0),IF(AND(EXACT(B125,B109),EXACT(C125,C109),EXACT(D125,D109),EXACT(E125,E109),ISNUMBER(E125)=ISNUMBER(E109)),1,0),IF(AND(EXACT(B125,B110),EXACT(C125,C110),EXACT(D125,D110),EXACT(E125,E110),ISNUMBER(E125)=ISNUMBER(E110)),1,0),IF(AND(EXACT(B125,B111),EXACT(C125,C111),EXACT(D125,D111),EXACT(E125,E111),ISNUMBER(E125)=ISNUMBER(E111)),1,0),IF(AND(EXACT(B125,B112),EXACT(C125,C112),EXACT(D125,D112),EXACT(E125,E112),ISNUMBER(E125)=ISNUMBER(E112)),1,0),IF(AND(EXACT(B125,B113),EXACT(C125,C113),EXACT(D125,D113),EXACT(E125,E113),ISNUMBER(E125)=ISNUMBER(E113)),1,0),IF(AND(EXACT(B125,B114),EXACT(C125,C114),EXACT(D125,D114),EXACT(E125,E114),ISNUMBER(E125)=ISNUMBER(E114)),1,0),IF(AND(EXACT(B125,B115),EXACT(C125,C115),EXACT(D125,D115),EXACT(E125,E115),ISNUMBER(E125)=ISNUMBER(E115)),1,0),IF(AND(EXACT(B125,B116),EXACT(C125,C116),EXACT(D125,D116),EXACT(E125,E116),ISNUMBER(E125)=ISNUMBER(E116)),1,0),IF(AND(EXACT(B125,B117),EXACT(C125,C117),EXACT(D125,D117),EXACT(E125,E117),ISNUMBER(E125)=ISNUMBER(E117)),1,0),IF(AND(EXACT(B125,B118),EXACT(C125,C118),EXACT(D125,D118),EXACT(E125,E118),ISNUMBER(E125)=ISNUMBER(E118)),1,0),IF(AND(EXACT(B125,B119),EXACT(C125,C119),EXACT(D125,D119),EXACT(E125,E119),ISNUMBER(E125)=ISNUMBER(E119)),1,0),IF(AND(EXACT(B125,B120),EXACT(C125,C120),EXACT(D125,D120),EXACT(E125,E120),ISNUMBER(E125)=ISNUMBER(E120)),1,0),IF(AND(EXACT(B125,B121),EXACT(C125,C121),EXACT(D125,D121),EXACT(E125,E121),ISNUMBER(E125)=ISNUMBER(E121)),1,0),IF(AND(EXACT(B125,B122),EXACT(C125,C122),EXACT(D125,D122),EXACT(E125,E122),ISNUMBER(E125)=ISNUMBER(E122)),1,0),IF(AND(EXACT(B125,B123),EXACT(C125,C123),EXACT(D125,D123),EXACT(E125,E123),ISNUMBER(E125)=ISNUMBER(E123)),1,0),IF(AND(EXACT(B125,B124),EXACT(C125,C124),EXACT(D125,D124),EXACT(E125,E124),ISNUMBER(E125)=ISNUMBER(E124)),1,0),IF(AND(EXACT(B125,B125),EXACT(C125,C125),EXACT(D125,D125),EXACT(E125,E125),ISNUMBER(E125)=ISNUMBER(E125)),1,0)))</x:f>
      </x:c>
      <x:c r="Q125" s="28" t="str">
        <x:f>IF(A125="","",0)</x:f>
      </x:c>
      <x:c r="R125" s="28" t="str">
        <x:f>IF(A125="","",0)</x:f>
      </x:c>
      <x:c r="S125" s="28" t="str">
        <x:f>IF(A125="","",0)</x:f>
      </x:c>
      <x:c r="T125" s="28" t="str">
        <x:f>IF(A125="","",0)</x:f>
      </x:c>
    </x:row>
    <x:row r="126" ht="22" customHeight="1">
      <x:c r="A126" s="2" t="str">
        <x:f>IF(COUNTA('Input'!A126:D126)=0,"",ROW()-6)</x:f>
      </x:c>
      <x:c r="B126" s="2" t="str">
        <x:f>IF(ISBLANK('Input'!A126),"",'Input'!A126)</x:f>
      </x:c>
      <x:c r="C126" s="2" t="str">
        <x:f>IF(ISBLANK('Input'!B126),"",'Input'!B126)</x:f>
      </x:c>
      <x:c r="D126" s="2" t="str">
        <x:f>IF(ISBLANK('Input'!C126),"",'Input'!C126)</x:f>
      </x:c>
      <x:c r="E126" s="21" t="str">
        <x:f>IF(ISBLANK('Input'!D126),"",'Input'!D126)</x:f>
      </x:c>
      <x:c r="F126" s="2" t="str">
        <x:f>IF(A126="","",SUM(K126:T126))</x:f>
      </x:c>
      <x:c r="G126" s="2" t="str">
        <x:f>IF(A126="","",IF(F126&gt;1,"Exact duplicate",IF(B126="","Missing job ID",IF(C126="","Missing customer",IF(NOT(OR(EXACT(D126,"completed"),EXACT(D126,"cancelled"))),"Missing or invalid status",IF(NOT(ISNUMBER(E126)),"Missing or invalid amount",IF(E126&lt;0,"Missing or invalid amount","")))))))</x:f>
      </x:c>
      <x:c r="H126" s="2" t="str">
        <x:f>IF(A126="","",IF(F126&gt;1,"Duplicate",IF(G126&lt;&gt;"","Exception",IF(EXACT(D126,"completed"),"Completed","Cancelled"))))</x:f>
      </x:c>
      <x:c r="I126" s="21" t="str">
        <x:f>IF(A126="","",IF(H126="Completed",E126,0))</x:f>
      </x:c>
      <x:c r="K126" s="28" t="str">
        <x:f>IF(A126="","",SUM(IF(AND(EXACT(B126,B7),EXACT(C126,C7),EXACT(D126,D7),EXACT(E126,E7),ISNUMBER(E126)=ISNUMBER(E7)),1,0),IF(AND(EXACT(B126,B8),EXACT(C126,C8),EXACT(D126,D8),EXACT(E126,E8),ISNUMBER(E126)=ISNUMBER(E8)),1,0),IF(AND(EXACT(B126,B9),EXACT(C126,C9),EXACT(D126,D9),EXACT(E126,E9),ISNUMBER(E126)=ISNUMBER(E9)),1,0),IF(AND(EXACT(B126,B10),EXACT(C126,C10),EXACT(D126,D10),EXACT(E126,E10),ISNUMBER(E126)=ISNUMBER(E10)),1,0),IF(AND(EXACT(B126,B11),EXACT(C126,C11),EXACT(D126,D11),EXACT(E126,E11),ISNUMBER(E126)=ISNUMBER(E11)),1,0),IF(AND(EXACT(B126,B12),EXACT(C126,C12),EXACT(D126,D12),EXACT(E126,E12),ISNUMBER(E126)=ISNUMBER(E12)),1,0),IF(AND(EXACT(B126,B13),EXACT(C126,C13),EXACT(D126,D13),EXACT(E126,E13),ISNUMBER(E126)=ISNUMBER(E13)),1,0),IF(AND(EXACT(B126,B14),EXACT(C126,C14),EXACT(D126,D14),EXACT(E126,E14),ISNUMBER(E126)=ISNUMBER(E14)),1,0),IF(AND(EXACT(B126,B15),EXACT(C126,C15),EXACT(D126,D15),EXACT(E126,E15),ISNUMBER(E126)=ISNUMBER(E15)),1,0),IF(AND(EXACT(B126,B16),EXACT(C126,C16),EXACT(D126,D16),EXACT(E126,E16),ISNUMBER(E126)=ISNUMBER(E16)),1,0),IF(AND(EXACT(B126,B17),EXACT(C126,C17),EXACT(D126,D17),EXACT(E126,E17),ISNUMBER(E126)=ISNUMBER(E17)),1,0),IF(AND(EXACT(B126,B18),EXACT(C126,C18),EXACT(D126,D18),EXACT(E126,E18),ISNUMBER(E126)=ISNUMBER(E18)),1,0),IF(AND(EXACT(B126,B19),EXACT(C126,C19),EXACT(D126,D19),EXACT(E126,E19),ISNUMBER(E126)=ISNUMBER(E19)),1,0),IF(AND(EXACT(B126,B20),EXACT(C126,C20),EXACT(D126,D20),EXACT(E126,E20),ISNUMBER(E126)=ISNUMBER(E20)),1,0),IF(AND(EXACT(B126,B21),EXACT(C126,C21),EXACT(D126,D21),EXACT(E126,E21),ISNUMBER(E126)=ISNUMBER(E21)),1,0),IF(AND(EXACT(B126,B22),EXACT(C126,C22),EXACT(D126,D22),EXACT(E126,E22),ISNUMBER(E126)=ISNUMBER(E22)),1,0),IF(AND(EXACT(B126,B23),EXACT(C126,C23),EXACT(D126,D23),EXACT(E126,E23),ISNUMBER(E126)=ISNUMBER(E23)),1,0),IF(AND(EXACT(B126,B24),EXACT(C126,C24),EXACT(D126,D24),EXACT(E126,E24),ISNUMBER(E126)=ISNUMBER(E24)),1,0),IF(AND(EXACT(B126,B25),EXACT(C126,C25),EXACT(D126,D25),EXACT(E126,E25),ISNUMBER(E126)=ISNUMBER(E25)),1,0),IF(AND(EXACT(B126,B26),EXACT(C126,C26),EXACT(D126,D26),EXACT(E126,E26),ISNUMBER(E126)=ISNUMBER(E26)),1,0)))</x:f>
      </x:c>
      <x:c r="L126" s="28" t="str">
        <x:f>IF(A126="","",SUM(IF(AND(EXACT(B126,B27),EXACT(C126,C27),EXACT(D126,D27),EXACT(E126,E27),ISNUMBER(E126)=ISNUMBER(E27)),1,0),IF(AND(EXACT(B126,B28),EXACT(C126,C28),EXACT(D126,D28),EXACT(E126,E28),ISNUMBER(E126)=ISNUMBER(E28)),1,0),IF(AND(EXACT(B126,B29),EXACT(C126,C29),EXACT(D126,D29),EXACT(E126,E29),ISNUMBER(E126)=ISNUMBER(E29)),1,0),IF(AND(EXACT(B126,B30),EXACT(C126,C30),EXACT(D126,D30),EXACT(E126,E30),ISNUMBER(E126)=ISNUMBER(E30)),1,0),IF(AND(EXACT(B126,B31),EXACT(C126,C31),EXACT(D126,D31),EXACT(E126,E31),ISNUMBER(E126)=ISNUMBER(E31)),1,0),IF(AND(EXACT(B126,B32),EXACT(C126,C32),EXACT(D126,D32),EXACT(E126,E32),ISNUMBER(E126)=ISNUMBER(E32)),1,0),IF(AND(EXACT(B126,B33),EXACT(C126,C33),EXACT(D126,D33),EXACT(E126,E33),ISNUMBER(E126)=ISNUMBER(E33)),1,0),IF(AND(EXACT(B126,B34),EXACT(C126,C34),EXACT(D126,D34),EXACT(E126,E34),ISNUMBER(E126)=ISNUMBER(E34)),1,0),IF(AND(EXACT(B126,B35),EXACT(C126,C35),EXACT(D126,D35),EXACT(E126,E35),ISNUMBER(E126)=ISNUMBER(E35)),1,0),IF(AND(EXACT(B126,B36),EXACT(C126,C36),EXACT(D126,D36),EXACT(E126,E36),ISNUMBER(E126)=ISNUMBER(E36)),1,0),IF(AND(EXACT(B126,B37),EXACT(C126,C37),EXACT(D126,D37),EXACT(E126,E37),ISNUMBER(E126)=ISNUMBER(E37)),1,0),IF(AND(EXACT(B126,B38),EXACT(C126,C38),EXACT(D126,D38),EXACT(E126,E38),ISNUMBER(E126)=ISNUMBER(E38)),1,0),IF(AND(EXACT(B126,B39),EXACT(C126,C39),EXACT(D126,D39),EXACT(E126,E39),ISNUMBER(E126)=ISNUMBER(E39)),1,0),IF(AND(EXACT(B126,B40),EXACT(C126,C40),EXACT(D126,D40),EXACT(E126,E40),ISNUMBER(E126)=ISNUMBER(E40)),1,0),IF(AND(EXACT(B126,B41),EXACT(C126,C41),EXACT(D126,D41),EXACT(E126,E41),ISNUMBER(E126)=ISNUMBER(E41)),1,0),IF(AND(EXACT(B126,B42),EXACT(C126,C42),EXACT(D126,D42),EXACT(E126,E42),ISNUMBER(E126)=ISNUMBER(E42)),1,0),IF(AND(EXACT(B126,B43),EXACT(C126,C43),EXACT(D126,D43),EXACT(E126,E43),ISNUMBER(E126)=ISNUMBER(E43)),1,0),IF(AND(EXACT(B126,B44),EXACT(C126,C44),EXACT(D126,D44),EXACT(E126,E44),ISNUMBER(E126)=ISNUMBER(E44)),1,0),IF(AND(EXACT(B126,B45),EXACT(C126,C45),EXACT(D126,D45),EXACT(E126,E45),ISNUMBER(E126)=ISNUMBER(E45)),1,0),IF(AND(EXACT(B126,B46),EXACT(C126,C46),EXACT(D126,D46),EXACT(E126,E46),ISNUMBER(E126)=ISNUMBER(E46)),1,0)))</x:f>
      </x:c>
      <x:c r="M126" s="28" t="str">
        <x:f>IF(A126="","",SUM(IF(AND(EXACT(B126,B47),EXACT(C126,C47),EXACT(D126,D47),EXACT(E126,E47),ISNUMBER(E126)=ISNUMBER(E47)),1,0),IF(AND(EXACT(B126,B48),EXACT(C126,C48),EXACT(D126,D48),EXACT(E126,E48),ISNUMBER(E126)=ISNUMBER(E48)),1,0),IF(AND(EXACT(B126,B49),EXACT(C126,C49),EXACT(D126,D49),EXACT(E126,E49),ISNUMBER(E126)=ISNUMBER(E49)),1,0),IF(AND(EXACT(B126,B50),EXACT(C126,C50),EXACT(D126,D50),EXACT(E126,E50),ISNUMBER(E126)=ISNUMBER(E50)),1,0),IF(AND(EXACT(B126,B51),EXACT(C126,C51),EXACT(D126,D51),EXACT(E126,E51),ISNUMBER(E126)=ISNUMBER(E51)),1,0),IF(AND(EXACT(B126,B52),EXACT(C126,C52),EXACT(D126,D52),EXACT(E126,E52),ISNUMBER(E126)=ISNUMBER(E52)),1,0),IF(AND(EXACT(B126,B53),EXACT(C126,C53),EXACT(D126,D53),EXACT(E126,E53),ISNUMBER(E126)=ISNUMBER(E53)),1,0),IF(AND(EXACT(B126,B54),EXACT(C126,C54),EXACT(D126,D54),EXACT(E126,E54),ISNUMBER(E126)=ISNUMBER(E54)),1,0),IF(AND(EXACT(B126,B55),EXACT(C126,C55),EXACT(D126,D55),EXACT(E126,E55),ISNUMBER(E126)=ISNUMBER(E55)),1,0),IF(AND(EXACT(B126,B56),EXACT(C126,C56),EXACT(D126,D56),EXACT(E126,E56),ISNUMBER(E126)=ISNUMBER(E56)),1,0),IF(AND(EXACT(B126,B57),EXACT(C126,C57),EXACT(D126,D57),EXACT(E126,E57),ISNUMBER(E126)=ISNUMBER(E57)),1,0),IF(AND(EXACT(B126,B58),EXACT(C126,C58),EXACT(D126,D58),EXACT(E126,E58),ISNUMBER(E126)=ISNUMBER(E58)),1,0),IF(AND(EXACT(B126,B59),EXACT(C126,C59),EXACT(D126,D59),EXACT(E126,E59),ISNUMBER(E126)=ISNUMBER(E59)),1,0),IF(AND(EXACT(B126,B60),EXACT(C126,C60),EXACT(D126,D60),EXACT(E126,E60),ISNUMBER(E126)=ISNUMBER(E60)),1,0),IF(AND(EXACT(B126,B61),EXACT(C126,C61),EXACT(D126,D61),EXACT(E126,E61),ISNUMBER(E126)=ISNUMBER(E61)),1,0),IF(AND(EXACT(B126,B62),EXACT(C126,C62),EXACT(D126,D62),EXACT(E126,E62),ISNUMBER(E126)=ISNUMBER(E62)),1,0),IF(AND(EXACT(B126,B63),EXACT(C126,C63),EXACT(D126,D63),EXACT(E126,E63),ISNUMBER(E126)=ISNUMBER(E63)),1,0),IF(AND(EXACT(B126,B64),EXACT(C126,C64),EXACT(D126,D64),EXACT(E126,E64),ISNUMBER(E126)=ISNUMBER(E64)),1,0),IF(AND(EXACT(B126,B65),EXACT(C126,C65),EXACT(D126,D65),EXACT(E126,E65),ISNUMBER(E126)=ISNUMBER(E65)),1,0),IF(AND(EXACT(B126,B66),EXACT(C126,C66),EXACT(D126,D66),EXACT(E126,E66),ISNUMBER(E126)=ISNUMBER(E66)),1,0)))</x:f>
      </x:c>
      <x:c r="N126" s="28" t="str">
        <x:f>IF(A126="","",SUM(IF(AND(EXACT(B126,B67),EXACT(C126,C67),EXACT(D126,D67),EXACT(E126,E67),ISNUMBER(E126)=ISNUMBER(E67)),1,0),IF(AND(EXACT(B126,B68),EXACT(C126,C68),EXACT(D126,D68),EXACT(E126,E68),ISNUMBER(E126)=ISNUMBER(E68)),1,0),IF(AND(EXACT(B126,B69),EXACT(C126,C69),EXACT(D126,D69),EXACT(E126,E69),ISNUMBER(E126)=ISNUMBER(E69)),1,0),IF(AND(EXACT(B126,B70),EXACT(C126,C70),EXACT(D126,D70),EXACT(E126,E70),ISNUMBER(E126)=ISNUMBER(E70)),1,0),IF(AND(EXACT(B126,B71),EXACT(C126,C71),EXACT(D126,D71),EXACT(E126,E71),ISNUMBER(E126)=ISNUMBER(E71)),1,0),IF(AND(EXACT(B126,B72),EXACT(C126,C72),EXACT(D126,D72),EXACT(E126,E72),ISNUMBER(E126)=ISNUMBER(E72)),1,0),IF(AND(EXACT(B126,B73),EXACT(C126,C73),EXACT(D126,D73),EXACT(E126,E73),ISNUMBER(E126)=ISNUMBER(E73)),1,0),IF(AND(EXACT(B126,B74),EXACT(C126,C74),EXACT(D126,D74),EXACT(E126,E74),ISNUMBER(E126)=ISNUMBER(E74)),1,0),IF(AND(EXACT(B126,B75),EXACT(C126,C75),EXACT(D126,D75),EXACT(E126,E75),ISNUMBER(E126)=ISNUMBER(E75)),1,0),IF(AND(EXACT(B126,B76),EXACT(C126,C76),EXACT(D126,D76),EXACT(E126,E76),ISNUMBER(E126)=ISNUMBER(E76)),1,0),IF(AND(EXACT(B126,B77),EXACT(C126,C77),EXACT(D126,D77),EXACT(E126,E77),ISNUMBER(E126)=ISNUMBER(E77)),1,0),IF(AND(EXACT(B126,B78),EXACT(C126,C78),EXACT(D126,D78),EXACT(E126,E78),ISNUMBER(E126)=ISNUMBER(E78)),1,0),IF(AND(EXACT(B126,B79),EXACT(C126,C79),EXACT(D126,D79),EXACT(E126,E79),ISNUMBER(E126)=ISNUMBER(E79)),1,0),IF(AND(EXACT(B126,B80),EXACT(C126,C80),EXACT(D126,D80),EXACT(E126,E80),ISNUMBER(E126)=ISNUMBER(E80)),1,0),IF(AND(EXACT(B126,B81),EXACT(C126,C81),EXACT(D126,D81),EXACT(E126,E81),ISNUMBER(E126)=ISNUMBER(E81)),1,0),IF(AND(EXACT(B126,B82),EXACT(C126,C82),EXACT(D126,D82),EXACT(E126,E82),ISNUMBER(E126)=ISNUMBER(E82)),1,0),IF(AND(EXACT(B126,B83),EXACT(C126,C83),EXACT(D126,D83),EXACT(E126,E83),ISNUMBER(E126)=ISNUMBER(E83)),1,0),IF(AND(EXACT(B126,B84),EXACT(C126,C84),EXACT(D126,D84),EXACT(E126,E84),ISNUMBER(E126)=ISNUMBER(E84)),1,0),IF(AND(EXACT(B126,B85),EXACT(C126,C85),EXACT(D126,D85),EXACT(E126,E85),ISNUMBER(E126)=ISNUMBER(E85)),1,0),IF(AND(EXACT(B126,B86),EXACT(C126,C86),EXACT(D126,D86),EXACT(E126,E86),ISNUMBER(E126)=ISNUMBER(E86)),1,0)))</x:f>
      </x:c>
      <x:c r="O126" s="28" t="str">
        <x:f>IF(A126="","",SUM(IF(AND(EXACT(B126,B87),EXACT(C126,C87),EXACT(D126,D87),EXACT(E126,E87),ISNUMBER(E126)=ISNUMBER(E87)),1,0),IF(AND(EXACT(B126,B88),EXACT(C126,C88),EXACT(D126,D88),EXACT(E126,E88),ISNUMBER(E126)=ISNUMBER(E88)),1,0),IF(AND(EXACT(B126,B89),EXACT(C126,C89),EXACT(D126,D89),EXACT(E126,E89),ISNUMBER(E126)=ISNUMBER(E89)),1,0),IF(AND(EXACT(B126,B90),EXACT(C126,C90),EXACT(D126,D90),EXACT(E126,E90),ISNUMBER(E126)=ISNUMBER(E90)),1,0),IF(AND(EXACT(B126,B91),EXACT(C126,C91),EXACT(D126,D91),EXACT(E126,E91),ISNUMBER(E126)=ISNUMBER(E91)),1,0),IF(AND(EXACT(B126,B92),EXACT(C126,C92),EXACT(D126,D92),EXACT(E126,E92),ISNUMBER(E126)=ISNUMBER(E92)),1,0),IF(AND(EXACT(B126,B93),EXACT(C126,C93),EXACT(D126,D93),EXACT(E126,E93),ISNUMBER(E126)=ISNUMBER(E93)),1,0),IF(AND(EXACT(B126,B94),EXACT(C126,C94),EXACT(D126,D94),EXACT(E126,E94),ISNUMBER(E126)=ISNUMBER(E94)),1,0),IF(AND(EXACT(B126,B95),EXACT(C126,C95),EXACT(D126,D95),EXACT(E126,E95),ISNUMBER(E126)=ISNUMBER(E95)),1,0),IF(AND(EXACT(B126,B96),EXACT(C126,C96),EXACT(D126,D96),EXACT(E126,E96),ISNUMBER(E126)=ISNUMBER(E96)),1,0),IF(AND(EXACT(B126,B97),EXACT(C126,C97),EXACT(D126,D97),EXACT(E126,E97),ISNUMBER(E126)=ISNUMBER(E97)),1,0),IF(AND(EXACT(B126,B98),EXACT(C126,C98),EXACT(D126,D98),EXACT(E126,E98),ISNUMBER(E126)=ISNUMBER(E98)),1,0),IF(AND(EXACT(B126,B99),EXACT(C126,C99),EXACT(D126,D99),EXACT(E126,E99),ISNUMBER(E126)=ISNUMBER(E99)),1,0),IF(AND(EXACT(B126,B100),EXACT(C126,C100),EXACT(D126,D100),EXACT(E126,E100),ISNUMBER(E126)=ISNUMBER(E100)),1,0),IF(AND(EXACT(B126,B101),EXACT(C126,C101),EXACT(D126,D101),EXACT(E126,E101),ISNUMBER(E126)=ISNUMBER(E101)),1,0),IF(AND(EXACT(B126,B102),EXACT(C126,C102),EXACT(D126,D102),EXACT(E126,E102),ISNUMBER(E126)=ISNUMBER(E102)),1,0),IF(AND(EXACT(B126,B103),EXACT(C126,C103),EXACT(D126,D103),EXACT(E126,E103),ISNUMBER(E126)=ISNUMBER(E103)),1,0),IF(AND(EXACT(B126,B104),EXACT(C126,C104),EXACT(D126,D104),EXACT(E126,E104),ISNUMBER(E126)=ISNUMBER(E104)),1,0),IF(AND(EXACT(B126,B105),EXACT(C126,C105),EXACT(D126,D105),EXACT(E126,E105),ISNUMBER(E126)=ISNUMBER(E105)),1,0),IF(AND(EXACT(B126,B106),EXACT(C126,C106),EXACT(D126,D106),EXACT(E126,E106),ISNUMBER(E126)=ISNUMBER(E106)),1,0)))</x:f>
      </x:c>
      <x:c r="P126" s="28" t="str">
        <x:f>IF(A126="","",SUM(IF(AND(EXACT(B126,B107),EXACT(C126,C107),EXACT(D126,D107),EXACT(E126,E107),ISNUMBER(E126)=ISNUMBER(E107)),1,0),IF(AND(EXACT(B126,B108),EXACT(C126,C108),EXACT(D126,D108),EXACT(E126,E108),ISNUMBER(E126)=ISNUMBER(E108)),1,0),IF(AND(EXACT(B126,B109),EXACT(C126,C109),EXACT(D126,D109),EXACT(E126,E109),ISNUMBER(E126)=ISNUMBER(E109)),1,0),IF(AND(EXACT(B126,B110),EXACT(C126,C110),EXACT(D126,D110),EXACT(E126,E110),ISNUMBER(E126)=ISNUMBER(E110)),1,0),IF(AND(EXACT(B126,B111),EXACT(C126,C111),EXACT(D126,D111),EXACT(E126,E111),ISNUMBER(E126)=ISNUMBER(E111)),1,0),IF(AND(EXACT(B126,B112),EXACT(C126,C112),EXACT(D126,D112),EXACT(E126,E112),ISNUMBER(E126)=ISNUMBER(E112)),1,0),IF(AND(EXACT(B126,B113),EXACT(C126,C113),EXACT(D126,D113),EXACT(E126,E113),ISNUMBER(E126)=ISNUMBER(E113)),1,0),IF(AND(EXACT(B126,B114),EXACT(C126,C114),EXACT(D126,D114),EXACT(E126,E114),ISNUMBER(E126)=ISNUMBER(E114)),1,0),IF(AND(EXACT(B126,B115),EXACT(C126,C115),EXACT(D126,D115),EXACT(E126,E115),ISNUMBER(E126)=ISNUMBER(E115)),1,0),IF(AND(EXACT(B126,B116),EXACT(C126,C116),EXACT(D126,D116),EXACT(E126,E116),ISNUMBER(E126)=ISNUMBER(E116)),1,0),IF(AND(EXACT(B126,B117),EXACT(C126,C117),EXACT(D126,D117),EXACT(E126,E117),ISNUMBER(E126)=ISNUMBER(E117)),1,0),IF(AND(EXACT(B126,B118),EXACT(C126,C118),EXACT(D126,D118),EXACT(E126,E118),ISNUMBER(E126)=ISNUMBER(E118)),1,0),IF(AND(EXACT(B126,B119),EXACT(C126,C119),EXACT(D126,D119),EXACT(E126,E119),ISNUMBER(E126)=ISNUMBER(E119)),1,0),IF(AND(EXACT(B126,B120),EXACT(C126,C120),EXACT(D126,D120),EXACT(E126,E120),ISNUMBER(E126)=ISNUMBER(E120)),1,0),IF(AND(EXACT(B126,B121),EXACT(C126,C121),EXACT(D126,D121),EXACT(E126,E121),ISNUMBER(E126)=ISNUMBER(E121)),1,0),IF(AND(EXACT(B126,B122),EXACT(C126,C122),EXACT(D126,D122),EXACT(E126,E122),ISNUMBER(E126)=ISNUMBER(E122)),1,0),IF(AND(EXACT(B126,B123),EXACT(C126,C123),EXACT(D126,D123),EXACT(E126,E123),ISNUMBER(E126)=ISNUMBER(E123)),1,0),IF(AND(EXACT(B126,B124),EXACT(C126,C124),EXACT(D126,D124),EXACT(E126,E124),ISNUMBER(E126)=ISNUMBER(E124)),1,0),IF(AND(EXACT(B126,B125),EXACT(C126,C125),EXACT(D126,D125),EXACT(E126,E125),ISNUMBER(E126)=ISNUMBER(E125)),1,0),IF(AND(EXACT(B126,B126),EXACT(C126,C126),EXACT(D126,D126),EXACT(E126,E126),ISNUMBER(E126)=ISNUMBER(E126)),1,0)))</x:f>
      </x:c>
      <x:c r="Q126" s="28" t="str">
        <x:f>IF(A126="","",0)</x:f>
      </x:c>
      <x:c r="R126" s="28" t="str">
        <x:f>IF(A126="","",0)</x:f>
      </x:c>
      <x:c r="S126" s="28" t="str">
        <x:f>IF(A126="","",0)</x:f>
      </x:c>
      <x:c r="T126" s="28" t="str">
        <x:f>IF(A126="","",0)</x:f>
      </x:c>
    </x:row>
    <x:row r="127" ht="22" customHeight="1">
      <x:c r="A127" s="2" t="str">
        <x:f>IF(COUNTA('Input'!A127:D127)=0,"",ROW()-6)</x:f>
      </x:c>
      <x:c r="B127" s="2" t="str">
        <x:f>IF(ISBLANK('Input'!A127),"",'Input'!A127)</x:f>
      </x:c>
      <x:c r="C127" s="2" t="str">
        <x:f>IF(ISBLANK('Input'!B127),"",'Input'!B127)</x:f>
      </x:c>
      <x:c r="D127" s="2" t="str">
        <x:f>IF(ISBLANK('Input'!C127),"",'Input'!C127)</x:f>
      </x:c>
      <x:c r="E127" s="21" t="str">
        <x:f>IF(ISBLANK('Input'!D127),"",'Input'!D127)</x:f>
      </x:c>
      <x:c r="F127" s="2" t="str">
        <x:f>IF(A127="","",SUM(K127:T127))</x:f>
      </x:c>
      <x:c r="G127" s="2" t="str">
        <x:f>IF(A127="","",IF(F127&gt;1,"Exact duplicate",IF(B127="","Missing job ID",IF(C127="","Missing customer",IF(NOT(OR(EXACT(D127,"completed"),EXACT(D127,"cancelled"))),"Missing or invalid status",IF(NOT(ISNUMBER(E127)),"Missing or invalid amount",IF(E127&lt;0,"Missing or invalid amount","")))))))</x:f>
      </x:c>
      <x:c r="H127" s="2" t="str">
        <x:f>IF(A127="","",IF(F127&gt;1,"Duplicate",IF(G127&lt;&gt;"","Exception",IF(EXACT(D127,"completed"),"Completed","Cancelled"))))</x:f>
      </x:c>
      <x:c r="I127" s="21" t="str">
        <x:f>IF(A127="","",IF(H127="Completed",E127,0))</x:f>
      </x:c>
      <x:c r="K127" s="28" t="str">
        <x:f>IF(A127="","",SUM(IF(AND(EXACT(B127,B7),EXACT(C127,C7),EXACT(D127,D7),EXACT(E127,E7),ISNUMBER(E127)=ISNUMBER(E7)),1,0),IF(AND(EXACT(B127,B8),EXACT(C127,C8),EXACT(D127,D8),EXACT(E127,E8),ISNUMBER(E127)=ISNUMBER(E8)),1,0),IF(AND(EXACT(B127,B9),EXACT(C127,C9),EXACT(D127,D9),EXACT(E127,E9),ISNUMBER(E127)=ISNUMBER(E9)),1,0),IF(AND(EXACT(B127,B10),EXACT(C127,C10),EXACT(D127,D10),EXACT(E127,E10),ISNUMBER(E127)=ISNUMBER(E10)),1,0),IF(AND(EXACT(B127,B11),EXACT(C127,C11),EXACT(D127,D11),EXACT(E127,E11),ISNUMBER(E127)=ISNUMBER(E11)),1,0),IF(AND(EXACT(B127,B12),EXACT(C127,C12),EXACT(D127,D12),EXACT(E127,E12),ISNUMBER(E127)=ISNUMBER(E12)),1,0),IF(AND(EXACT(B127,B13),EXACT(C127,C13),EXACT(D127,D13),EXACT(E127,E13),ISNUMBER(E127)=ISNUMBER(E13)),1,0),IF(AND(EXACT(B127,B14),EXACT(C127,C14),EXACT(D127,D14),EXACT(E127,E14),ISNUMBER(E127)=ISNUMBER(E14)),1,0),IF(AND(EXACT(B127,B15),EXACT(C127,C15),EXACT(D127,D15),EXACT(E127,E15),ISNUMBER(E127)=ISNUMBER(E15)),1,0),IF(AND(EXACT(B127,B16),EXACT(C127,C16),EXACT(D127,D16),EXACT(E127,E16),ISNUMBER(E127)=ISNUMBER(E16)),1,0),IF(AND(EXACT(B127,B17),EXACT(C127,C17),EXACT(D127,D17),EXACT(E127,E17),ISNUMBER(E127)=ISNUMBER(E17)),1,0),IF(AND(EXACT(B127,B18),EXACT(C127,C18),EXACT(D127,D18),EXACT(E127,E18),ISNUMBER(E127)=ISNUMBER(E18)),1,0),IF(AND(EXACT(B127,B19),EXACT(C127,C19),EXACT(D127,D19),EXACT(E127,E19),ISNUMBER(E127)=ISNUMBER(E19)),1,0),IF(AND(EXACT(B127,B20),EXACT(C127,C20),EXACT(D127,D20),EXACT(E127,E20),ISNUMBER(E127)=ISNUMBER(E20)),1,0),IF(AND(EXACT(B127,B21),EXACT(C127,C21),EXACT(D127,D21),EXACT(E127,E21),ISNUMBER(E127)=ISNUMBER(E21)),1,0),IF(AND(EXACT(B127,B22),EXACT(C127,C22),EXACT(D127,D22),EXACT(E127,E22),ISNUMBER(E127)=ISNUMBER(E22)),1,0),IF(AND(EXACT(B127,B23),EXACT(C127,C23),EXACT(D127,D23),EXACT(E127,E23),ISNUMBER(E127)=ISNUMBER(E23)),1,0),IF(AND(EXACT(B127,B24),EXACT(C127,C24),EXACT(D127,D24),EXACT(E127,E24),ISNUMBER(E127)=ISNUMBER(E24)),1,0),IF(AND(EXACT(B127,B25),EXACT(C127,C25),EXACT(D127,D25),EXACT(E127,E25),ISNUMBER(E127)=ISNUMBER(E25)),1,0),IF(AND(EXACT(B127,B26),EXACT(C127,C26),EXACT(D127,D26),EXACT(E127,E26),ISNUMBER(E127)=ISNUMBER(E26)),1,0)))</x:f>
      </x:c>
      <x:c r="L127" s="28" t="str">
        <x:f>IF(A127="","",SUM(IF(AND(EXACT(B127,B27),EXACT(C127,C27),EXACT(D127,D27),EXACT(E127,E27),ISNUMBER(E127)=ISNUMBER(E27)),1,0),IF(AND(EXACT(B127,B28),EXACT(C127,C28),EXACT(D127,D28),EXACT(E127,E28),ISNUMBER(E127)=ISNUMBER(E28)),1,0),IF(AND(EXACT(B127,B29),EXACT(C127,C29),EXACT(D127,D29),EXACT(E127,E29),ISNUMBER(E127)=ISNUMBER(E29)),1,0),IF(AND(EXACT(B127,B30),EXACT(C127,C30),EXACT(D127,D30),EXACT(E127,E30),ISNUMBER(E127)=ISNUMBER(E30)),1,0),IF(AND(EXACT(B127,B31),EXACT(C127,C31),EXACT(D127,D31),EXACT(E127,E31),ISNUMBER(E127)=ISNUMBER(E31)),1,0),IF(AND(EXACT(B127,B32),EXACT(C127,C32),EXACT(D127,D32),EXACT(E127,E32),ISNUMBER(E127)=ISNUMBER(E32)),1,0),IF(AND(EXACT(B127,B33),EXACT(C127,C33),EXACT(D127,D33),EXACT(E127,E33),ISNUMBER(E127)=ISNUMBER(E33)),1,0),IF(AND(EXACT(B127,B34),EXACT(C127,C34),EXACT(D127,D34),EXACT(E127,E34),ISNUMBER(E127)=ISNUMBER(E34)),1,0),IF(AND(EXACT(B127,B35),EXACT(C127,C35),EXACT(D127,D35),EXACT(E127,E35),ISNUMBER(E127)=ISNUMBER(E35)),1,0),IF(AND(EXACT(B127,B36),EXACT(C127,C36),EXACT(D127,D36),EXACT(E127,E36),ISNUMBER(E127)=ISNUMBER(E36)),1,0),IF(AND(EXACT(B127,B37),EXACT(C127,C37),EXACT(D127,D37),EXACT(E127,E37),ISNUMBER(E127)=ISNUMBER(E37)),1,0),IF(AND(EXACT(B127,B38),EXACT(C127,C38),EXACT(D127,D38),EXACT(E127,E38),ISNUMBER(E127)=ISNUMBER(E38)),1,0),IF(AND(EXACT(B127,B39),EXACT(C127,C39),EXACT(D127,D39),EXACT(E127,E39),ISNUMBER(E127)=ISNUMBER(E39)),1,0),IF(AND(EXACT(B127,B40),EXACT(C127,C40),EXACT(D127,D40),EXACT(E127,E40),ISNUMBER(E127)=ISNUMBER(E40)),1,0),IF(AND(EXACT(B127,B41),EXACT(C127,C41),EXACT(D127,D41),EXACT(E127,E41),ISNUMBER(E127)=ISNUMBER(E41)),1,0),IF(AND(EXACT(B127,B42),EXACT(C127,C42),EXACT(D127,D42),EXACT(E127,E42),ISNUMBER(E127)=ISNUMBER(E42)),1,0),IF(AND(EXACT(B127,B43),EXACT(C127,C43),EXACT(D127,D43),EXACT(E127,E43),ISNUMBER(E127)=ISNUMBER(E43)),1,0),IF(AND(EXACT(B127,B44),EXACT(C127,C44),EXACT(D127,D44),EXACT(E127,E44),ISNUMBER(E127)=ISNUMBER(E44)),1,0),IF(AND(EXACT(B127,B45),EXACT(C127,C45),EXACT(D127,D45),EXACT(E127,E45),ISNUMBER(E127)=ISNUMBER(E45)),1,0),IF(AND(EXACT(B127,B46),EXACT(C127,C46),EXACT(D127,D46),EXACT(E127,E46),ISNUMBER(E127)=ISNUMBER(E46)),1,0)))</x:f>
      </x:c>
      <x:c r="M127" s="28" t="str">
        <x:f>IF(A127="","",SUM(IF(AND(EXACT(B127,B47),EXACT(C127,C47),EXACT(D127,D47),EXACT(E127,E47),ISNUMBER(E127)=ISNUMBER(E47)),1,0),IF(AND(EXACT(B127,B48),EXACT(C127,C48),EXACT(D127,D48),EXACT(E127,E48),ISNUMBER(E127)=ISNUMBER(E48)),1,0),IF(AND(EXACT(B127,B49),EXACT(C127,C49),EXACT(D127,D49),EXACT(E127,E49),ISNUMBER(E127)=ISNUMBER(E49)),1,0),IF(AND(EXACT(B127,B50),EXACT(C127,C50),EXACT(D127,D50),EXACT(E127,E50),ISNUMBER(E127)=ISNUMBER(E50)),1,0),IF(AND(EXACT(B127,B51),EXACT(C127,C51),EXACT(D127,D51),EXACT(E127,E51),ISNUMBER(E127)=ISNUMBER(E51)),1,0),IF(AND(EXACT(B127,B52),EXACT(C127,C52),EXACT(D127,D52),EXACT(E127,E52),ISNUMBER(E127)=ISNUMBER(E52)),1,0),IF(AND(EXACT(B127,B53),EXACT(C127,C53),EXACT(D127,D53),EXACT(E127,E53),ISNUMBER(E127)=ISNUMBER(E53)),1,0),IF(AND(EXACT(B127,B54),EXACT(C127,C54),EXACT(D127,D54),EXACT(E127,E54),ISNUMBER(E127)=ISNUMBER(E54)),1,0),IF(AND(EXACT(B127,B55),EXACT(C127,C55),EXACT(D127,D55),EXACT(E127,E55),ISNUMBER(E127)=ISNUMBER(E55)),1,0),IF(AND(EXACT(B127,B56),EXACT(C127,C56),EXACT(D127,D56),EXACT(E127,E56),ISNUMBER(E127)=ISNUMBER(E56)),1,0),IF(AND(EXACT(B127,B57),EXACT(C127,C57),EXACT(D127,D57),EXACT(E127,E57),ISNUMBER(E127)=ISNUMBER(E57)),1,0),IF(AND(EXACT(B127,B58),EXACT(C127,C58),EXACT(D127,D58),EXACT(E127,E58),ISNUMBER(E127)=ISNUMBER(E58)),1,0),IF(AND(EXACT(B127,B59),EXACT(C127,C59),EXACT(D127,D59),EXACT(E127,E59),ISNUMBER(E127)=ISNUMBER(E59)),1,0),IF(AND(EXACT(B127,B60),EXACT(C127,C60),EXACT(D127,D60),EXACT(E127,E60),ISNUMBER(E127)=ISNUMBER(E60)),1,0),IF(AND(EXACT(B127,B61),EXACT(C127,C61),EXACT(D127,D61),EXACT(E127,E61),ISNUMBER(E127)=ISNUMBER(E61)),1,0),IF(AND(EXACT(B127,B62),EXACT(C127,C62),EXACT(D127,D62),EXACT(E127,E62),ISNUMBER(E127)=ISNUMBER(E62)),1,0),IF(AND(EXACT(B127,B63),EXACT(C127,C63),EXACT(D127,D63),EXACT(E127,E63),ISNUMBER(E127)=ISNUMBER(E63)),1,0),IF(AND(EXACT(B127,B64),EXACT(C127,C64),EXACT(D127,D64),EXACT(E127,E64),ISNUMBER(E127)=ISNUMBER(E64)),1,0),IF(AND(EXACT(B127,B65),EXACT(C127,C65),EXACT(D127,D65),EXACT(E127,E65),ISNUMBER(E127)=ISNUMBER(E65)),1,0),IF(AND(EXACT(B127,B66),EXACT(C127,C66),EXACT(D127,D66),EXACT(E127,E66),ISNUMBER(E127)=ISNUMBER(E66)),1,0)))</x:f>
      </x:c>
      <x:c r="N127" s="28" t="str">
        <x:f>IF(A127="","",SUM(IF(AND(EXACT(B127,B67),EXACT(C127,C67),EXACT(D127,D67),EXACT(E127,E67),ISNUMBER(E127)=ISNUMBER(E67)),1,0),IF(AND(EXACT(B127,B68),EXACT(C127,C68),EXACT(D127,D68),EXACT(E127,E68),ISNUMBER(E127)=ISNUMBER(E68)),1,0),IF(AND(EXACT(B127,B69),EXACT(C127,C69),EXACT(D127,D69),EXACT(E127,E69),ISNUMBER(E127)=ISNUMBER(E69)),1,0),IF(AND(EXACT(B127,B70),EXACT(C127,C70),EXACT(D127,D70),EXACT(E127,E70),ISNUMBER(E127)=ISNUMBER(E70)),1,0),IF(AND(EXACT(B127,B71),EXACT(C127,C71),EXACT(D127,D71),EXACT(E127,E71),ISNUMBER(E127)=ISNUMBER(E71)),1,0),IF(AND(EXACT(B127,B72),EXACT(C127,C72),EXACT(D127,D72),EXACT(E127,E72),ISNUMBER(E127)=ISNUMBER(E72)),1,0),IF(AND(EXACT(B127,B73),EXACT(C127,C73),EXACT(D127,D73),EXACT(E127,E73),ISNUMBER(E127)=ISNUMBER(E73)),1,0),IF(AND(EXACT(B127,B74),EXACT(C127,C74),EXACT(D127,D74),EXACT(E127,E74),ISNUMBER(E127)=ISNUMBER(E74)),1,0),IF(AND(EXACT(B127,B75),EXACT(C127,C75),EXACT(D127,D75),EXACT(E127,E75),ISNUMBER(E127)=ISNUMBER(E75)),1,0),IF(AND(EXACT(B127,B76),EXACT(C127,C76),EXACT(D127,D76),EXACT(E127,E76),ISNUMBER(E127)=ISNUMBER(E76)),1,0),IF(AND(EXACT(B127,B77),EXACT(C127,C77),EXACT(D127,D77),EXACT(E127,E77),ISNUMBER(E127)=ISNUMBER(E77)),1,0),IF(AND(EXACT(B127,B78),EXACT(C127,C78),EXACT(D127,D78),EXACT(E127,E78),ISNUMBER(E127)=ISNUMBER(E78)),1,0),IF(AND(EXACT(B127,B79),EXACT(C127,C79),EXACT(D127,D79),EXACT(E127,E79),ISNUMBER(E127)=ISNUMBER(E79)),1,0),IF(AND(EXACT(B127,B80),EXACT(C127,C80),EXACT(D127,D80),EXACT(E127,E80),ISNUMBER(E127)=ISNUMBER(E80)),1,0),IF(AND(EXACT(B127,B81),EXACT(C127,C81),EXACT(D127,D81),EXACT(E127,E81),ISNUMBER(E127)=ISNUMBER(E81)),1,0),IF(AND(EXACT(B127,B82),EXACT(C127,C82),EXACT(D127,D82),EXACT(E127,E82),ISNUMBER(E127)=ISNUMBER(E82)),1,0),IF(AND(EXACT(B127,B83),EXACT(C127,C83),EXACT(D127,D83),EXACT(E127,E83),ISNUMBER(E127)=ISNUMBER(E83)),1,0),IF(AND(EXACT(B127,B84),EXACT(C127,C84),EXACT(D127,D84),EXACT(E127,E84),ISNUMBER(E127)=ISNUMBER(E84)),1,0),IF(AND(EXACT(B127,B85),EXACT(C127,C85),EXACT(D127,D85),EXACT(E127,E85),ISNUMBER(E127)=ISNUMBER(E85)),1,0),IF(AND(EXACT(B127,B86),EXACT(C127,C86),EXACT(D127,D86),EXACT(E127,E86),ISNUMBER(E127)=ISNUMBER(E86)),1,0)))</x:f>
      </x:c>
      <x:c r="O127" s="28" t="str">
        <x:f>IF(A127="","",SUM(IF(AND(EXACT(B127,B87),EXACT(C127,C87),EXACT(D127,D87),EXACT(E127,E87),ISNUMBER(E127)=ISNUMBER(E87)),1,0),IF(AND(EXACT(B127,B88),EXACT(C127,C88),EXACT(D127,D88),EXACT(E127,E88),ISNUMBER(E127)=ISNUMBER(E88)),1,0),IF(AND(EXACT(B127,B89),EXACT(C127,C89),EXACT(D127,D89),EXACT(E127,E89),ISNUMBER(E127)=ISNUMBER(E89)),1,0),IF(AND(EXACT(B127,B90),EXACT(C127,C90),EXACT(D127,D90),EXACT(E127,E90),ISNUMBER(E127)=ISNUMBER(E90)),1,0),IF(AND(EXACT(B127,B91),EXACT(C127,C91),EXACT(D127,D91),EXACT(E127,E91),ISNUMBER(E127)=ISNUMBER(E91)),1,0),IF(AND(EXACT(B127,B92),EXACT(C127,C92),EXACT(D127,D92),EXACT(E127,E92),ISNUMBER(E127)=ISNUMBER(E92)),1,0),IF(AND(EXACT(B127,B93),EXACT(C127,C93),EXACT(D127,D93),EXACT(E127,E93),ISNUMBER(E127)=ISNUMBER(E93)),1,0),IF(AND(EXACT(B127,B94),EXACT(C127,C94),EXACT(D127,D94),EXACT(E127,E94),ISNUMBER(E127)=ISNUMBER(E94)),1,0),IF(AND(EXACT(B127,B95),EXACT(C127,C95),EXACT(D127,D95),EXACT(E127,E95),ISNUMBER(E127)=ISNUMBER(E95)),1,0),IF(AND(EXACT(B127,B96),EXACT(C127,C96),EXACT(D127,D96),EXACT(E127,E96),ISNUMBER(E127)=ISNUMBER(E96)),1,0),IF(AND(EXACT(B127,B97),EXACT(C127,C97),EXACT(D127,D97),EXACT(E127,E97),ISNUMBER(E127)=ISNUMBER(E97)),1,0),IF(AND(EXACT(B127,B98),EXACT(C127,C98),EXACT(D127,D98),EXACT(E127,E98),ISNUMBER(E127)=ISNUMBER(E98)),1,0),IF(AND(EXACT(B127,B99),EXACT(C127,C99),EXACT(D127,D99),EXACT(E127,E99),ISNUMBER(E127)=ISNUMBER(E99)),1,0),IF(AND(EXACT(B127,B100),EXACT(C127,C100),EXACT(D127,D100),EXACT(E127,E100),ISNUMBER(E127)=ISNUMBER(E100)),1,0),IF(AND(EXACT(B127,B101),EXACT(C127,C101),EXACT(D127,D101),EXACT(E127,E101),ISNUMBER(E127)=ISNUMBER(E101)),1,0),IF(AND(EXACT(B127,B102),EXACT(C127,C102),EXACT(D127,D102),EXACT(E127,E102),ISNUMBER(E127)=ISNUMBER(E102)),1,0),IF(AND(EXACT(B127,B103),EXACT(C127,C103),EXACT(D127,D103),EXACT(E127,E103),ISNUMBER(E127)=ISNUMBER(E103)),1,0),IF(AND(EXACT(B127,B104),EXACT(C127,C104),EXACT(D127,D104),EXACT(E127,E104),ISNUMBER(E127)=ISNUMBER(E104)),1,0),IF(AND(EXACT(B127,B105),EXACT(C127,C105),EXACT(D127,D105),EXACT(E127,E105),ISNUMBER(E127)=ISNUMBER(E105)),1,0),IF(AND(EXACT(B127,B106),EXACT(C127,C106),EXACT(D127,D106),EXACT(E127,E106),ISNUMBER(E127)=ISNUMBER(E106)),1,0)))</x:f>
      </x:c>
      <x:c r="P127" s="28" t="str">
        <x:f>IF(A127="","",SUM(IF(AND(EXACT(B127,B107),EXACT(C127,C107),EXACT(D127,D107),EXACT(E127,E107),ISNUMBER(E127)=ISNUMBER(E107)),1,0),IF(AND(EXACT(B127,B108),EXACT(C127,C108),EXACT(D127,D108),EXACT(E127,E108),ISNUMBER(E127)=ISNUMBER(E108)),1,0),IF(AND(EXACT(B127,B109),EXACT(C127,C109),EXACT(D127,D109),EXACT(E127,E109),ISNUMBER(E127)=ISNUMBER(E109)),1,0),IF(AND(EXACT(B127,B110),EXACT(C127,C110),EXACT(D127,D110),EXACT(E127,E110),ISNUMBER(E127)=ISNUMBER(E110)),1,0),IF(AND(EXACT(B127,B111),EXACT(C127,C111),EXACT(D127,D111),EXACT(E127,E111),ISNUMBER(E127)=ISNUMBER(E111)),1,0),IF(AND(EXACT(B127,B112),EXACT(C127,C112),EXACT(D127,D112),EXACT(E127,E112),ISNUMBER(E127)=ISNUMBER(E112)),1,0),IF(AND(EXACT(B127,B113),EXACT(C127,C113),EXACT(D127,D113),EXACT(E127,E113),ISNUMBER(E127)=ISNUMBER(E113)),1,0),IF(AND(EXACT(B127,B114),EXACT(C127,C114),EXACT(D127,D114),EXACT(E127,E114),ISNUMBER(E127)=ISNUMBER(E114)),1,0),IF(AND(EXACT(B127,B115),EXACT(C127,C115),EXACT(D127,D115),EXACT(E127,E115),ISNUMBER(E127)=ISNUMBER(E115)),1,0),IF(AND(EXACT(B127,B116),EXACT(C127,C116),EXACT(D127,D116),EXACT(E127,E116),ISNUMBER(E127)=ISNUMBER(E116)),1,0),IF(AND(EXACT(B127,B117),EXACT(C127,C117),EXACT(D127,D117),EXACT(E127,E117),ISNUMBER(E127)=ISNUMBER(E117)),1,0),IF(AND(EXACT(B127,B118),EXACT(C127,C118),EXACT(D127,D118),EXACT(E127,E118),ISNUMBER(E127)=ISNUMBER(E118)),1,0),IF(AND(EXACT(B127,B119),EXACT(C127,C119),EXACT(D127,D119),EXACT(E127,E119),ISNUMBER(E127)=ISNUMBER(E119)),1,0),IF(AND(EXACT(B127,B120),EXACT(C127,C120),EXACT(D127,D120),EXACT(E127,E120),ISNUMBER(E127)=ISNUMBER(E120)),1,0),IF(AND(EXACT(B127,B121),EXACT(C127,C121),EXACT(D127,D121),EXACT(E127,E121),ISNUMBER(E127)=ISNUMBER(E121)),1,0),IF(AND(EXACT(B127,B122),EXACT(C127,C122),EXACT(D127,D122),EXACT(E127,E122),ISNUMBER(E127)=ISNUMBER(E122)),1,0),IF(AND(EXACT(B127,B123),EXACT(C127,C123),EXACT(D127,D123),EXACT(E127,E123),ISNUMBER(E127)=ISNUMBER(E123)),1,0),IF(AND(EXACT(B127,B124),EXACT(C127,C124),EXACT(D127,D124),EXACT(E127,E124),ISNUMBER(E127)=ISNUMBER(E124)),1,0),IF(AND(EXACT(B127,B125),EXACT(C127,C125),EXACT(D127,D125),EXACT(E127,E125),ISNUMBER(E127)=ISNUMBER(E125)),1,0),IF(AND(EXACT(B127,B126),EXACT(C127,C126),EXACT(D127,D126),EXACT(E127,E126),ISNUMBER(E127)=ISNUMBER(E126)),1,0)))</x:f>
      </x:c>
      <x:c r="Q127" s="28" t="str">
        <x:f>IF(A127="","",SUM(IF(AND(EXACT(B127,B127),EXACT(C127,C127),EXACT(D127,D127),EXACT(E127,E127),ISNUMBER(E127)=ISNUMBER(E127)),1,0)))</x:f>
      </x:c>
      <x:c r="R127" s="28" t="str">
        <x:f>IF(A127="","",0)</x:f>
      </x:c>
      <x:c r="S127" s="28" t="str">
        <x:f>IF(A127="","",0)</x:f>
      </x:c>
      <x:c r="T127" s="28" t="str">
        <x:f>IF(A127="","",0)</x:f>
      </x:c>
    </x:row>
    <x:row r="128" ht="22" customHeight="1">
      <x:c r="A128" s="2" t="str">
        <x:f>IF(COUNTA('Input'!A128:D128)=0,"",ROW()-6)</x:f>
      </x:c>
      <x:c r="B128" s="2" t="str">
        <x:f>IF(ISBLANK('Input'!A128),"",'Input'!A128)</x:f>
      </x:c>
      <x:c r="C128" s="2" t="str">
        <x:f>IF(ISBLANK('Input'!B128),"",'Input'!B128)</x:f>
      </x:c>
      <x:c r="D128" s="2" t="str">
        <x:f>IF(ISBLANK('Input'!C128),"",'Input'!C128)</x:f>
      </x:c>
      <x:c r="E128" s="21" t="str">
        <x:f>IF(ISBLANK('Input'!D128),"",'Input'!D128)</x:f>
      </x:c>
      <x:c r="F128" s="2" t="str">
        <x:f>IF(A128="","",SUM(K128:T128))</x:f>
      </x:c>
      <x:c r="G128" s="2" t="str">
        <x:f>IF(A128="","",IF(F128&gt;1,"Exact duplicate",IF(B128="","Missing job ID",IF(C128="","Missing customer",IF(NOT(OR(EXACT(D128,"completed"),EXACT(D128,"cancelled"))),"Missing or invalid status",IF(NOT(ISNUMBER(E128)),"Missing or invalid amount",IF(E128&lt;0,"Missing or invalid amount","")))))))</x:f>
      </x:c>
      <x:c r="H128" s="2" t="str">
        <x:f>IF(A128="","",IF(F128&gt;1,"Duplicate",IF(G128&lt;&gt;"","Exception",IF(EXACT(D128,"completed"),"Completed","Cancelled"))))</x:f>
      </x:c>
      <x:c r="I128" s="21" t="str">
        <x:f>IF(A128="","",IF(H128="Completed",E128,0))</x:f>
      </x:c>
      <x:c r="K128" s="28" t="str">
        <x:f>IF(A128="","",SUM(IF(AND(EXACT(B128,B7),EXACT(C128,C7),EXACT(D128,D7),EXACT(E128,E7),ISNUMBER(E128)=ISNUMBER(E7)),1,0),IF(AND(EXACT(B128,B8),EXACT(C128,C8),EXACT(D128,D8),EXACT(E128,E8),ISNUMBER(E128)=ISNUMBER(E8)),1,0),IF(AND(EXACT(B128,B9),EXACT(C128,C9),EXACT(D128,D9),EXACT(E128,E9),ISNUMBER(E128)=ISNUMBER(E9)),1,0),IF(AND(EXACT(B128,B10),EXACT(C128,C10),EXACT(D128,D10),EXACT(E128,E10),ISNUMBER(E128)=ISNUMBER(E10)),1,0),IF(AND(EXACT(B128,B11),EXACT(C128,C11),EXACT(D128,D11),EXACT(E128,E11),ISNUMBER(E128)=ISNUMBER(E11)),1,0),IF(AND(EXACT(B128,B12),EXACT(C128,C12),EXACT(D128,D12),EXACT(E128,E12),ISNUMBER(E128)=ISNUMBER(E12)),1,0),IF(AND(EXACT(B128,B13),EXACT(C128,C13),EXACT(D128,D13),EXACT(E128,E13),ISNUMBER(E128)=ISNUMBER(E13)),1,0),IF(AND(EXACT(B128,B14),EXACT(C128,C14),EXACT(D128,D14),EXACT(E128,E14),ISNUMBER(E128)=ISNUMBER(E14)),1,0),IF(AND(EXACT(B128,B15),EXACT(C128,C15),EXACT(D128,D15),EXACT(E128,E15),ISNUMBER(E128)=ISNUMBER(E15)),1,0),IF(AND(EXACT(B128,B16),EXACT(C128,C16),EXACT(D128,D16),EXACT(E128,E16),ISNUMBER(E128)=ISNUMBER(E16)),1,0),IF(AND(EXACT(B128,B17),EXACT(C128,C17),EXACT(D128,D17),EXACT(E128,E17),ISNUMBER(E128)=ISNUMBER(E17)),1,0),IF(AND(EXACT(B128,B18),EXACT(C128,C18),EXACT(D128,D18),EXACT(E128,E18),ISNUMBER(E128)=ISNUMBER(E18)),1,0),IF(AND(EXACT(B128,B19),EXACT(C128,C19),EXACT(D128,D19),EXACT(E128,E19),ISNUMBER(E128)=ISNUMBER(E19)),1,0),IF(AND(EXACT(B128,B20),EXACT(C128,C20),EXACT(D128,D20),EXACT(E128,E20),ISNUMBER(E128)=ISNUMBER(E20)),1,0),IF(AND(EXACT(B128,B21),EXACT(C128,C21),EXACT(D128,D21),EXACT(E128,E21),ISNUMBER(E128)=ISNUMBER(E21)),1,0),IF(AND(EXACT(B128,B22),EXACT(C128,C22),EXACT(D128,D22),EXACT(E128,E22),ISNUMBER(E128)=ISNUMBER(E22)),1,0),IF(AND(EXACT(B128,B23),EXACT(C128,C23),EXACT(D128,D23),EXACT(E128,E23),ISNUMBER(E128)=ISNUMBER(E23)),1,0),IF(AND(EXACT(B128,B24),EXACT(C128,C24),EXACT(D128,D24),EXACT(E128,E24),ISNUMBER(E128)=ISNUMBER(E24)),1,0),IF(AND(EXACT(B128,B25),EXACT(C128,C25),EXACT(D128,D25),EXACT(E128,E25),ISNUMBER(E128)=ISNUMBER(E25)),1,0),IF(AND(EXACT(B128,B26),EXACT(C128,C26),EXACT(D128,D26),EXACT(E128,E26),ISNUMBER(E128)=ISNUMBER(E26)),1,0)))</x:f>
      </x:c>
      <x:c r="L128" s="28" t="str">
        <x:f>IF(A128="","",SUM(IF(AND(EXACT(B128,B27),EXACT(C128,C27),EXACT(D128,D27),EXACT(E128,E27),ISNUMBER(E128)=ISNUMBER(E27)),1,0),IF(AND(EXACT(B128,B28),EXACT(C128,C28),EXACT(D128,D28),EXACT(E128,E28),ISNUMBER(E128)=ISNUMBER(E28)),1,0),IF(AND(EXACT(B128,B29),EXACT(C128,C29),EXACT(D128,D29),EXACT(E128,E29),ISNUMBER(E128)=ISNUMBER(E29)),1,0),IF(AND(EXACT(B128,B30),EXACT(C128,C30),EXACT(D128,D30),EXACT(E128,E30),ISNUMBER(E128)=ISNUMBER(E30)),1,0),IF(AND(EXACT(B128,B31),EXACT(C128,C31),EXACT(D128,D31),EXACT(E128,E31),ISNUMBER(E128)=ISNUMBER(E31)),1,0),IF(AND(EXACT(B128,B32),EXACT(C128,C32),EXACT(D128,D32),EXACT(E128,E32),ISNUMBER(E128)=ISNUMBER(E32)),1,0),IF(AND(EXACT(B128,B33),EXACT(C128,C33),EXACT(D128,D33),EXACT(E128,E33),ISNUMBER(E128)=ISNUMBER(E33)),1,0),IF(AND(EXACT(B128,B34),EXACT(C128,C34),EXACT(D128,D34),EXACT(E128,E34),ISNUMBER(E128)=ISNUMBER(E34)),1,0),IF(AND(EXACT(B128,B35),EXACT(C128,C35),EXACT(D128,D35),EXACT(E128,E35),ISNUMBER(E128)=ISNUMBER(E35)),1,0),IF(AND(EXACT(B128,B36),EXACT(C128,C36),EXACT(D128,D36),EXACT(E128,E36),ISNUMBER(E128)=ISNUMBER(E36)),1,0),IF(AND(EXACT(B128,B37),EXACT(C128,C37),EXACT(D128,D37),EXACT(E128,E37),ISNUMBER(E128)=ISNUMBER(E37)),1,0),IF(AND(EXACT(B128,B38),EXACT(C128,C38),EXACT(D128,D38),EXACT(E128,E38),ISNUMBER(E128)=ISNUMBER(E38)),1,0),IF(AND(EXACT(B128,B39),EXACT(C128,C39),EXACT(D128,D39),EXACT(E128,E39),ISNUMBER(E128)=ISNUMBER(E39)),1,0),IF(AND(EXACT(B128,B40),EXACT(C128,C40),EXACT(D128,D40),EXACT(E128,E40),ISNUMBER(E128)=ISNUMBER(E40)),1,0),IF(AND(EXACT(B128,B41),EXACT(C128,C41),EXACT(D128,D41),EXACT(E128,E41),ISNUMBER(E128)=ISNUMBER(E41)),1,0),IF(AND(EXACT(B128,B42),EXACT(C128,C42),EXACT(D128,D42),EXACT(E128,E42),ISNUMBER(E128)=ISNUMBER(E42)),1,0),IF(AND(EXACT(B128,B43),EXACT(C128,C43),EXACT(D128,D43),EXACT(E128,E43),ISNUMBER(E128)=ISNUMBER(E43)),1,0),IF(AND(EXACT(B128,B44),EXACT(C128,C44),EXACT(D128,D44),EXACT(E128,E44),ISNUMBER(E128)=ISNUMBER(E44)),1,0),IF(AND(EXACT(B128,B45),EXACT(C128,C45),EXACT(D128,D45),EXACT(E128,E45),ISNUMBER(E128)=ISNUMBER(E45)),1,0),IF(AND(EXACT(B128,B46),EXACT(C128,C46),EXACT(D128,D46),EXACT(E128,E46),ISNUMBER(E128)=ISNUMBER(E46)),1,0)))</x:f>
      </x:c>
      <x:c r="M128" s="28" t="str">
        <x:f>IF(A128="","",SUM(IF(AND(EXACT(B128,B47),EXACT(C128,C47),EXACT(D128,D47),EXACT(E128,E47),ISNUMBER(E128)=ISNUMBER(E47)),1,0),IF(AND(EXACT(B128,B48),EXACT(C128,C48),EXACT(D128,D48),EXACT(E128,E48),ISNUMBER(E128)=ISNUMBER(E48)),1,0),IF(AND(EXACT(B128,B49),EXACT(C128,C49),EXACT(D128,D49),EXACT(E128,E49),ISNUMBER(E128)=ISNUMBER(E49)),1,0),IF(AND(EXACT(B128,B50),EXACT(C128,C50),EXACT(D128,D50),EXACT(E128,E50),ISNUMBER(E128)=ISNUMBER(E50)),1,0),IF(AND(EXACT(B128,B51),EXACT(C128,C51),EXACT(D128,D51),EXACT(E128,E51),ISNUMBER(E128)=ISNUMBER(E51)),1,0),IF(AND(EXACT(B128,B52),EXACT(C128,C52),EXACT(D128,D52),EXACT(E128,E52),ISNUMBER(E128)=ISNUMBER(E52)),1,0),IF(AND(EXACT(B128,B53),EXACT(C128,C53),EXACT(D128,D53),EXACT(E128,E53),ISNUMBER(E128)=ISNUMBER(E53)),1,0),IF(AND(EXACT(B128,B54),EXACT(C128,C54),EXACT(D128,D54),EXACT(E128,E54),ISNUMBER(E128)=ISNUMBER(E54)),1,0),IF(AND(EXACT(B128,B55),EXACT(C128,C55),EXACT(D128,D55),EXACT(E128,E55),ISNUMBER(E128)=ISNUMBER(E55)),1,0),IF(AND(EXACT(B128,B56),EXACT(C128,C56),EXACT(D128,D56),EXACT(E128,E56),ISNUMBER(E128)=ISNUMBER(E56)),1,0),IF(AND(EXACT(B128,B57),EXACT(C128,C57),EXACT(D128,D57),EXACT(E128,E57),ISNUMBER(E128)=ISNUMBER(E57)),1,0),IF(AND(EXACT(B128,B58),EXACT(C128,C58),EXACT(D128,D58),EXACT(E128,E58),ISNUMBER(E128)=ISNUMBER(E58)),1,0),IF(AND(EXACT(B128,B59),EXACT(C128,C59),EXACT(D128,D59),EXACT(E128,E59),ISNUMBER(E128)=ISNUMBER(E59)),1,0),IF(AND(EXACT(B128,B60),EXACT(C128,C60),EXACT(D128,D60),EXACT(E128,E60),ISNUMBER(E128)=ISNUMBER(E60)),1,0),IF(AND(EXACT(B128,B61),EXACT(C128,C61),EXACT(D128,D61),EXACT(E128,E61),ISNUMBER(E128)=ISNUMBER(E61)),1,0),IF(AND(EXACT(B128,B62),EXACT(C128,C62),EXACT(D128,D62),EXACT(E128,E62),ISNUMBER(E128)=ISNUMBER(E62)),1,0),IF(AND(EXACT(B128,B63),EXACT(C128,C63),EXACT(D128,D63),EXACT(E128,E63),ISNUMBER(E128)=ISNUMBER(E63)),1,0),IF(AND(EXACT(B128,B64),EXACT(C128,C64),EXACT(D128,D64),EXACT(E128,E64),ISNUMBER(E128)=ISNUMBER(E64)),1,0),IF(AND(EXACT(B128,B65),EXACT(C128,C65),EXACT(D128,D65),EXACT(E128,E65),ISNUMBER(E128)=ISNUMBER(E65)),1,0),IF(AND(EXACT(B128,B66),EXACT(C128,C66),EXACT(D128,D66),EXACT(E128,E66),ISNUMBER(E128)=ISNUMBER(E66)),1,0)))</x:f>
      </x:c>
      <x:c r="N128" s="28" t="str">
        <x:f>IF(A128="","",SUM(IF(AND(EXACT(B128,B67),EXACT(C128,C67),EXACT(D128,D67),EXACT(E128,E67),ISNUMBER(E128)=ISNUMBER(E67)),1,0),IF(AND(EXACT(B128,B68),EXACT(C128,C68),EXACT(D128,D68),EXACT(E128,E68),ISNUMBER(E128)=ISNUMBER(E68)),1,0),IF(AND(EXACT(B128,B69),EXACT(C128,C69),EXACT(D128,D69),EXACT(E128,E69),ISNUMBER(E128)=ISNUMBER(E69)),1,0),IF(AND(EXACT(B128,B70),EXACT(C128,C70),EXACT(D128,D70),EXACT(E128,E70),ISNUMBER(E128)=ISNUMBER(E70)),1,0),IF(AND(EXACT(B128,B71),EXACT(C128,C71),EXACT(D128,D71),EXACT(E128,E71),ISNUMBER(E128)=ISNUMBER(E71)),1,0),IF(AND(EXACT(B128,B72),EXACT(C128,C72),EXACT(D128,D72),EXACT(E128,E72),ISNUMBER(E128)=ISNUMBER(E72)),1,0),IF(AND(EXACT(B128,B73),EXACT(C128,C73),EXACT(D128,D73),EXACT(E128,E73),ISNUMBER(E128)=ISNUMBER(E73)),1,0),IF(AND(EXACT(B128,B74),EXACT(C128,C74),EXACT(D128,D74),EXACT(E128,E74),ISNUMBER(E128)=ISNUMBER(E74)),1,0),IF(AND(EXACT(B128,B75),EXACT(C128,C75),EXACT(D128,D75),EXACT(E128,E75),ISNUMBER(E128)=ISNUMBER(E75)),1,0),IF(AND(EXACT(B128,B76),EXACT(C128,C76),EXACT(D128,D76),EXACT(E128,E76),ISNUMBER(E128)=ISNUMBER(E76)),1,0),IF(AND(EXACT(B128,B77),EXACT(C128,C77),EXACT(D128,D77),EXACT(E128,E77),ISNUMBER(E128)=ISNUMBER(E77)),1,0),IF(AND(EXACT(B128,B78),EXACT(C128,C78),EXACT(D128,D78),EXACT(E128,E78),ISNUMBER(E128)=ISNUMBER(E78)),1,0),IF(AND(EXACT(B128,B79),EXACT(C128,C79),EXACT(D128,D79),EXACT(E128,E79),ISNUMBER(E128)=ISNUMBER(E79)),1,0),IF(AND(EXACT(B128,B80),EXACT(C128,C80),EXACT(D128,D80),EXACT(E128,E80),ISNUMBER(E128)=ISNUMBER(E80)),1,0),IF(AND(EXACT(B128,B81),EXACT(C128,C81),EXACT(D128,D81),EXACT(E128,E81),ISNUMBER(E128)=ISNUMBER(E81)),1,0),IF(AND(EXACT(B128,B82),EXACT(C128,C82),EXACT(D128,D82),EXACT(E128,E82),ISNUMBER(E128)=ISNUMBER(E82)),1,0),IF(AND(EXACT(B128,B83),EXACT(C128,C83),EXACT(D128,D83),EXACT(E128,E83),ISNUMBER(E128)=ISNUMBER(E83)),1,0),IF(AND(EXACT(B128,B84),EXACT(C128,C84),EXACT(D128,D84),EXACT(E128,E84),ISNUMBER(E128)=ISNUMBER(E84)),1,0),IF(AND(EXACT(B128,B85),EXACT(C128,C85),EXACT(D128,D85),EXACT(E128,E85),ISNUMBER(E128)=ISNUMBER(E85)),1,0),IF(AND(EXACT(B128,B86),EXACT(C128,C86),EXACT(D128,D86),EXACT(E128,E86),ISNUMBER(E128)=ISNUMBER(E86)),1,0)))</x:f>
      </x:c>
      <x:c r="O128" s="28" t="str">
        <x:f>IF(A128="","",SUM(IF(AND(EXACT(B128,B87),EXACT(C128,C87),EXACT(D128,D87),EXACT(E128,E87),ISNUMBER(E128)=ISNUMBER(E87)),1,0),IF(AND(EXACT(B128,B88),EXACT(C128,C88),EXACT(D128,D88),EXACT(E128,E88),ISNUMBER(E128)=ISNUMBER(E88)),1,0),IF(AND(EXACT(B128,B89),EXACT(C128,C89),EXACT(D128,D89),EXACT(E128,E89),ISNUMBER(E128)=ISNUMBER(E89)),1,0),IF(AND(EXACT(B128,B90),EXACT(C128,C90),EXACT(D128,D90),EXACT(E128,E90),ISNUMBER(E128)=ISNUMBER(E90)),1,0),IF(AND(EXACT(B128,B91),EXACT(C128,C91),EXACT(D128,D91),EXACT(E128,E91),ISNUMBER(E128)=ISNUMBER(E91)),1,0),IF(AND(EXACT(B128,B92),EXACT(C128,C92),EXACT(D128,D92),EXACT(E128,E92),ISNUMBER(E128)=ISNUMBER(E92)),1,0),IF(AND(EXACT(B128,B93),EXACT(C128,C93),EXACT(D128,D93),EXACT(E128,E93),ISNUMBER(E128)=ISNUMBER(E93)),1,0),IF(AND(EXACT(B128,B94),EXACT(C128,C94),EXACT(D128,D94),EXACT(E128,E94),ISNUMBER(E128)=ISNUMBER(E94)),1,0),IF(AND(EXACT(B128,B95),EXACT(C128,C95),EXACT(D128,D95),EXACT(E128,E95),ISNUMBER(E128)=ISNUMBER(E95)),1,0),IF(AND(EXACT(B128,B96),EXACT(C128,C96),EXACT(D128,D96),EXACT(E128,E96),ISNUMBER(E128)=ISNUMBER(E96)),1,0),IF(AND(EXACT(B128,B97),EXACT(C128,C97),EXACT(D128,D97),EXACT(E128,E97),ISNUMBER(E128)=ISNUMBER(E97)),1,0),IF(AND(EXACT(B128,B98),EXACT(C128,C98),EXACT(D128,D98),EXACT(E128,E98),ISNUMBER(E128)=ISNUMBER(E98)),1,0),IF(AND(EXACT(B128,B99),EXACT(C128,C99),EXACT(D128,D99),EXACT(E128,E99),ISNUMBER(E128)=ISNUMBER(E99)),1,0),IF(AND(EXACT(B128,B100),EXACT(C128,C100),EXACT(D128,D100),EXACT(E128,E100),ISNUMBER(E128)=ISNUMBER(E100)),1,0),IF(AND(EXACT(B128,B101),EXACT(C128,C101),EXACT(D128,D101),EXACT(E128,E101),ISNUMBER(E128)=ISNUMBER(E101)),1,0),IF(AND(EXACT(B128,B102),EXACT(C128,C102),EXACT(D128,D102),EXACT(E128,E102),ISNUMBER(E128)=ISNUMBER(E102)),1,0),IF(AND(EXACT(B128,B103),EXACT(C128,C103),EXACT(D128,D103),EXACT(E128,E103),ISNUMBER(E128)=ISNUMBER(E103)),1,0),IF(AND(EXACT(B128,B104),EXACT(C128,C104),EXACT(D128,D104),EXACT(E128,E104),ISNUMBER(E128)=ISNUMBER(E104)),1,0),IF(AND(EXACT(B128,B105),EXACT(C128,C105),EXACT(D128,D105),EXACT(E128,E105),ISNUMBER(E128)=ISNUMBER(E105)),1,0),IF(AND(EXACT(B128,B106),EXACT(C128,C106),EXACT(D128,D106),EXACT(E128,E106),ISNUMBER(E128)=ISNUMBER(E106)),1,0)))</x:f>
      </x:c>
      <x:c r="P128" s="28" t="str">
        <x:f>IF(A128="","",SUM(IF(AND(EXACT(B128,B107),EXACT(C128,C107),EXACT(D128,D107),EXACT(E128,E107),ISNUMBER(E128)=ISNUMBER(E107)),1,0),IF(AND(EXACT(B128,B108),EXACT(C128,C108),EXACT(D128,D108),EXACT(E128,E108),ISNUMBER(E128)=ISNUMBER(E108)),1,0),IF(AND(EXACT(B128,B109),EXACT(C128,C109),EXACT(D128,D109),EXACT(E128,E109),ISNUMBER(E128)=ISNUMBER(E109)),1,0),IF(AND(EXACT(B128,B110),EXACT(C128,C110),EXACT(D128,D110),EXACT(E128,E110),ISNUMBER(E128)=ISNUMBER(E110)),1,0),IF(AND(EXACT(B128,B111),EXACT(C128,C111),EXACT(D128,D111),EXACT(E128,E111),ISNUMBER(E128)=ISNUMBER(E111)),1,0),IF(AND(EXACT(B128,B112),EXACT(C128,C112),EXACT(D128,D112),EXACT(E128,E112),ISNUMBER(E128)=ISNUMBER(E112)),1,0),IF(AND(EXACT(B128,B113),EXACT(C128,C113),EXACT(D128,D113),EXACT(E128,E113),ISNUMBER(E128)=ISNUMBER(E113)),1,0),IF(AND(EXACT(B128,B114),EXACT(C128,C114),EXACT(D128,D114),EXACT(E128,E114),ISNUMBER(E128)=ISNUMBER(E114)),1,0),IF(AND(EXACT(B128,B115),EXACT(C128,C115),EXACT(D128,D115),EXACT(E128,E115),ISNUMBER(E128)=ISNUMBER(E115)),1,0),IF(AND(EXACT(B128,B116),EXACT(C128,C116),EXACT(D128,D116),EXACT(E128,E116),ISNUMBER(E128)=ISNUMBER(E116)),1,0),IF(AND(EXACT(B128,B117),EXACT(C128,C117),EXACT(D128,D117),EXACT(E128,E117),ISNUMBER(E128)=ISNUMBER(E117)),1,0),IF(AND(EXACT(B128,B118),EXACT(C128,C118),EXACT(D128,D118),EXACT(E128,E118),ISNUMBER(E128)=ISNUMBER(E118)),1,0),IF(AND(EXACT(B128,B119),EXACT(C128,C119),EXACT(D128,D119),EXACT(E128,E119),ISNUMBER(E128)=ISNUMBER(E119)),1,0),IF(AND(EXACT(B128,B120),EXACT(C128,C120),EXACT(D128,D120),EXACT(E128,E120),ISNUMBER(E128)=ISNUMBER(E120)),1,0),IF(AND(EXACT(B128,B121),EXACT(C128,C121),EXACT(D128,D121),EXACT(E128,E121),ISNUMBER(E128)=ISNUMBER(E121)),1,0),IF(AND(EXACT(B128,B122),EXACT(C128,C122),EXACT(D128,D122),EXACT(E128,E122),ISNUMBER(E128)=ISNUMBER(E122)),1,0),IF(AND(EXACT(B128,B123),EXACT(C128,C123),EXACT(D128,D123),EXACT(E128,E123),ISNUMBER(E128)=ISNUMBER(E123)),1,0),IF(AND(EXACT(B128,B124),EXACT(C128,C124),EXACT(D128,D124),EXACT(E128,E124),ISNUMBER(E128)=ISNUMBER(E124)),1,0),IF(AND(EXACT(B128,B125),EXACT(C128,C125),EXACT(D128,D125),EXACT(E128,E125),ISNUMBER(E128)=ISNUMBER(E125)),1,0),IF(AND(EXACT(B128,B126),EXACT(C128,C126),EXACT(D128,D126),EXACT(E128,E126),ISNUMBER(E128)=ISNUMBER(E126)),1,0)))</x:f>
      </x:c>
      <x:c r="Q128" s="28" t="str">
        <x:f>IF(A128="","",SUM(IF(AND(EXACT(B128,B127),EXACT(C128,C127),EXACT(D128,D127),EXACT(E128,E127),ISNUMBER(E128)=ISNUMBER(E127)),1,0),IF(AND(EXACT(B128,B128),EXACT(C128,C128),EXACT(D128,D128),EXACT(E128,E128),ISNUMBER(E128)=ISNUMBER(E128)),1,0)))</x:f>
      </x:c>
      <x:c r="R128" s="28" t="str">
        <x:f>IF(A128="","",0)</x:f>
      </x:c>
      <x:c r="S128" s="28" t="str">
        <x:f>IF(A128="","",0)</x:f>
      </x:c>
      <x:c r="T128" s="28" t="str">
        <x:f>IF(A128="","",0)</x:f>
      </x:c>
    </x:row>
    <x:row r="129" ht="22" customHeight="1">
      <x:c r="A129" s="2" t="str">
        <x:f>IF(COUNTA('Input'!A129:D129)=0,"",ROW()-6)</x:f>
      </x:c>
      <x:c r="B129" s="2" t="str">
        <x:f>IF(ISBLANK('Input'!A129),"",'Input'!A129)</x:f>
      </x:c>
      <x:c r="C129" s="2" t="str">
        <x:f>IF(ISBLANK('Input'!B129),"",'Input'!B129)</x:f>
      </x:c>
      <x:c r="D129" s="2" t="str">
        <x:f>IF(ISBLANK('Input'!C129),"",'Input'!C129)</x:f>
      </x:c>
      <x:c r="E129" s="21" t="str">
        <x:f>IF(ISBLANK('Input'!D129),"",'Input'!D129)</x:f>
      </x:c>
      <x:c r="F129" s="2" t="str">
        <x:f>IF(A129="","",SUM(K129:T129))</x:f>
      </x:c>
      <x:c r="G129" s="2" t="str">
        <x:f>IF(A129="","",IF(F129&gt;1,"Exact duplicate",IF(B129="","Missing job ID",IF(C129="","Missing customer",IF(NOT(OR(EXACT(D129,"completed"),EXACT(D129,"cancelled"))),"Missing or invalid status",IF(NOT(ISNUMBER(E129)),"Missing or invalid amount",IF(E129&lt;0,"Missing or invalid amount","")))))))</x:f>
      </x:c>
      <x:c r="H129" s="2" t="str">
        <x:f>IF(A129="","",IF(F129&gt;1,"Duplicate",IF(G129&lt;&gt;"","Exception",IF(EXACT(D129,"completed"),"Completed","Cancelled"))))</x:f>
      </x:c>
      <x:c r="I129" s="21" t="str">
        <x:f>IF(A129="","",IF(H129="Completed",E129,0))</x:f>
      </x:c>
      <x:c r="K129" s="28" t="str">
        <x:f>IF(A129="","",SUM(IF(AND(EXACT(B129,B7),EXACT(C129,C7),EXACT(D129,D7),EXACT(E129,E7),ISNUMBER(E129)=ISNUMBER(E7)),1,0),IF(AND(EXACT(B129,B8),EXACT(C129,C8),EXACT(D129,D8),EXACT(E129,E8),ISNUMBER(E129)=ISNUMBER(E8)),1,0),IF(AND(EXACT(B129,B9),EXACT(C129,C9),EXACT(D129,D9),EXACT(E129,E9),ISNUMBER(E129)=ISNUMBER(E9)),1,0),IF(AND(EXACT(B129,B10),EXACT(C129,C10),EXACT(D129,D10),EXACT(E129,E10),ISNUMBER(E129)=ISNUMBER(E10)),1,0),IF(AND(EXACT(B129,B11),EXACT(C129,C11),EXACT(D129,D11),EXACT(E129,E11),ISNUMBER(E129)=ISNUMBER(E11)),1,0),IF(AND(EXACT(B129,B12),EXACT(C129,C12),EXACT(D129,D12),EXACT(E129,E12),ISNUMBER(E129)=ISNUMBER(E12)),1,0),IF(AND(EXACT(B129,B13),EXACT(C129,C13),EXACT(D129,D13),EXACT(E129,E13),ISNUMBER(E129)=ISNUMBER(E13)),1,0),IF(AND(EXACT(B129,B14),EXACT(C129,C14),EXACT(D129,D14),EXACT(E129,E14),ISNUMBER(E129)=ISNUMBER(E14)),1,0),IF(AND(EXACT(B129,B15),EXACT(C129,C15),EXACT(D129,D15),EXACT(E129,E15),ISNUMBER(E129)=ISNUMBER(E15)),1,0),IF(AND(EXACT(B129,B16),EXACT(C129,C16),EXACT(D129,D16),EXACT(E129,E16),ISNUMBER(E129)=ISNUMBER(E16)),1,0),IF(AND(EXACT(B129,B17),EXACT(C129,C17),EXACT(D129,D17),EXACT(E129,E17),ISNUMBER(E129)=ISNUMBER(E17)),1,0),IF(AND(EXACT(B129,B18),EXACT(C129,C18),EXACT(D129,D18),EXACT(E129,E18),ISNUMBER(E129)=ISNUMBER(E18)),1,0),IF(AND(EXACT(B129,B19),EXACT(C129,C19),EXACT(D129,D19),EXACT(E129,E19),ISNUMBER(E129)=ISNUMBER(E19)),1,0),IF(AND(EXACT(B129,B20),EXACT(C129,C20),EXACT(D129,D20),EXACT(E129,E20),ISNUMBER(E129)=ISNUMBER(E20)),1,0),IF(AND(EXACT(B129,B21),EXACT(C129,C21),EXACT(D129,D21),EXACT(E129,E21),ISNUMBER(E129)=ISNUMBER(E21)),1,0),IF(AND(EXACT(B129,B22),EXACT(C129,C22),EXACT(D129,D22),EXACT(E129,E22),ISNUMBER(E129)=ISNUMBER(E22)),1,0),IF(AND(EXACT(B129,B23),EXACT(C129,C23),EXACT(D129,D23),EXACT(E129,E23),ISNUMBER(E129)=ISNUMBER(E23)),1,0),IF(AND(EXACT(B129,B24),EXACT(C129,C24),EXACT(D129,D24),EXACT(E129,E24),ISNUMBER(E129)=ISNUMBER(E24)),1,0),IF(AND(EXACT(B129,B25),EXACT(C129,C25),EXACT(D129,D25),EXACT(E129,E25),ISNUMBER(E129)=ISNUMBER(E25)),1,0),IF(AND(EXACT(B129,B26),EXACT(C129,C26),EXACT(D129,D26),EXACT(E129,E26),ISNUMBER(E129)=ISNUMBER(E26)),1,0)))</x:f>
      </x:c>
      <x:c r="L129" s="28" t="str">
        <x:f>IF(A129="","",SUM(IF(AND(EXACT(B129,B27),EXACT(C129,C27),EXACT(D129,D27),EXACT(E129,E27),ISNUMBER(E129)=ISNUMBER(E27)),1,0),IF(AND(EXACT(B129,B28),EXACT(C129,C28),EXACT(D129,D28),EXACT(E129,E28),ISNUMBER(E129)=ISNUMBER(E28)),1,0),IF(AND(EXACT(B129,B29),EXACT(C129,C29),EXACT(D129,D29),EXACT(E129,E29),ISNUMBER(E129)=ISNUMBER(E29)),1,0),IF(AND(EXACT(B129,B30),EXACT(C129,C30),EXACT(D129,D30),EXACT(E129,E30),ISNUMBER(E129)=ISNUMBER(E30)),1,0),IF(AND(EXACT(B129,B31),EXACT(C129,C31),EXACT(D129,D31),EXACT(E129,E31),ISNUMBER(E129)=ISNUMBER(E31)),1,0),IF(AND(EXACT(B129,B32),EXACT(C129,C32),EXACT(D129,D32),EXACT(E129,E32),ISNUMBER(E129)=ISNUMBER(E32)),1,0),IF(AND(EXACT(B129,B33),EXACT(C129,C33),EXACT(D129,D33),EXACT(E129,E33),ISNUMBER(E129)=ISNUMBER(E33)),1,0),IF(AND(EXACT(B129,B34),EXACT(C129,C34),EXACT(D129,D34),EXACT(E129,E34),ISNUMBER(E129)=ISNUMBER(E34)),1,0),IF(AND(EXACT(B129,B35),EXACT(C129,C35),EXACT(D129,D35),EXACT(E129,E35),ISNUMBER(E129)=ISNUMBER(E35)),1,0),IF(AND(EXACT(B129,B36),EXACT(C129,C36),EXACT(D129,D36),EXACT(E129,E36),ISNUMBER(E129)=ISNUMBER(E36)),1,0),IF(AND(EXACT(B129,B37),EXACT(C129,C37),EXACT(D129,D37),EXACT(E129,E37),ISNUMBER(E129)=ISNUMBER(E37)),1,0),IF(AND(EXACT(B129,B38),EXACT(C129,C38),EXACT(D129,D38),EXACT(E129,E38),ISNUMBER(E129)=ISNUMBER(E38)),1,0),IF(AND(EXACT(B129,B39),EXACT(C129,C39),EXACT(D129,D39),EXACT(E129,E39),ISNUMBER(E129)=ISNUMBER(E39)),1,0),IF(AND(EXACT(B129,B40),EXACT(C129,C40),EXACT(D129,D40),EXACT(E129,E40),ISNUMBER(E129)=ISNUMBER(E40)),1,0),IF(AND(EXACT(B129,B41),EXACT(C129,C41),EXACT(D129,D41),EXACT(E129,E41),ISNUMBER(E129)=ISNUMBER(E41)),1,0),IF(AND(EXACT(B129,B42),EXACT(C129,C42),EXACT(D129,D42),EXACT(E129,E42),ISNUMBER(E129)=ISNUMBER(E42)),1,0),IF(AND(EXACT(B129,B43),EXACT(C129,C43),EXACT(D129,D43),EXACT(E129,E43),ISNUMBER(E129)=ISNUMBER(E43)),1,0),IF(AND(EXACT(B129,B44),EXACT(C129,C44),EXACT(D129,D44),EXACT(E129,E44),ISNUMBER(E129)=ISNUMBER(E44)),1,0),IF(AND(EXACT(B129,B45),EXACT(C129,C45),EXACT(D129,D45),EXACT(E129,E45),ISNUMBER(E129)=ISNUMBER(E45)),1,0),IF(AND(EXACT(B129,B46),EXACT(C129,C46),EXACT(D129,D46),EXACT(E129,E46),ISNUMBER(E129)=ISNUMBER(E46)),1,0)))</x:f>
      </x:c>
      <x:c r="M129" s="28" t="str">
        <x:f>IF(A129="","",SUM(IF(AND(EXACT(B129,B47),EXACT(C129,C47),EXACT(D129,D47),EXACT(E129,E47),ISNUMBER(E129)=ISNUMBER(E47)),1,0),IF(AND(EXACT(B129,B48),EXACT(C129,C48),EXACT(D129,D48),EXACT(E129,E48),ISNUMBER(E129)=ISNUMBER(E48)),1,0),IF(AND(EXACT(B129,B49),EXACT(C129,C49),EXACT(D129,D49),EXACT(E129,E49),ISNUMBER(E129)=ISNUMBER(E49)),1,0),IF(AND(EXACT(B129,B50),EXACT(C129,C50),EXACT(D129,D50),EXACT(E129,E50),ISNUMBER(E129)=ISNUMBER(E50)),1,0),IF(AND(EXACT(B129,B51),EXACT(C129,C51),EXACT(D129,D51),EXACT(E129,E51),ISNUMBER(E129)=ISNUMBER(E51)),1,0),IF(AND(EXACT(B129,B52),EXACT(C129,C52),EXACT(D129,D52),EXACT(E129,E52),ISNUMBER(E129)=ISNUMBER(E52)),1,0),IF(AND(EXACT(B129,B53),EXACT(C129,C53),EXACT(D129,D53),EXACT(E129,E53),ISNUMBER(E129)=ISNUMBER(E53)),1,0),IF(AND(EXACT(B129,B54),EXACT(C129,C54),EXACT(D129,D54),EXACT(E129,E54),ISNUMBER(E129)=ISNUMBER(E54)),1,0),IF(AND(EXACT(B129,B55),EXACT(C129,C55),EXACT(D129,D55),EXACT(E129,E55),ISNUMBER(E129)=ISNUMBER(E55)),1,0),IF(AND(EXACT(B129,B56),EXACT(C129,C56),EXACT(D129,D56),EXACT(E129,E56),ISNUMBER(E129)=ISNUMBER(E56)),1,0),IF(AND(EXACT(B129,B57),EXACT(C129,C57),EXACT(D129,D57),EXACT(E129,E57),ISNUMBER(E129)=ISNUMBER(E57)),1,0),IF(AND(EXACT(B129,B58),EXACT(C129,C58),EXACT(D129,D58),EXACT(E129,E58),ISNUMBER(E129)=ISNUMBER(E58)),1,0),IF(AND(EXACT(B129,B59),EXACT(C129,C59),EXACT(D129,D59),EXACT(E129,E59),ISNUMBER(E129)=ISNUMBER(E59)),1,0),IF(AND(EXACT(B129,B60),EXACT(C129,C60),EXACT(D129,D60),EXACT(E129,E60),ISNUMBER(E129)=ISNUMBER(E60)),1,0),IF(AND(EXACT(B129,B61),EXACT(C129,C61),EXACT(D129,D61),EXACT(E129,E61),ISNUMBER(E129)=ISNUMBER(E61)),1,0),IF(AND(EXACT(B129,B62),EXACT(C129,C62),EXACT(D129,D62),EXACT(E129,E62),ISNUMBER(E129)=ISNUMBER(E62)),1,0),IF(AND(EXACT(B129,B63),EXACT(C129,C63),EXACT(D129,D63),EXACT(E129,E63),ISNUMBER(E129)=ISNUMBER(E63)),1,0),IF(AND(EXACT(B129,B64),EXACT(C129,C64),EXACT(D129,D64),EXACT(E129,E64),ISNUMBER(E129)=ISNUMBER(E64)),1,0),IF(AND(EXACT(B129,B65),EXACT(C129,C65),EXACT(D129,D65),EXACT(E129,E65),ISNUMBER(E129)=ISNUMBER(E65)),1,0),IF(AND(EXACT(B129,B66),EXACT(C129,C66),EXACT(D129,D66),EXACT(E129,E66),ISNUMBER(E129)=ISNUMBER(E66)),1,0)))</x:f>
      </x:c>
      <x:c r="N129" s="28" t="str">
        <x:f>IF(A129="","",SUM(IF(AND(EXACT(B129,B67),EXACT(C129,C67),EXACT(D129,D67),EXACT(E129,E67),ISNUMBER(E129)=ISNUMBER(E67)),1,0),IF(AND(EXACT(B129,B68),EXACT(C129,C68),EXACT(D129,D68),EXACT(E129,E68),ISNUMBER(E129)=ISNUMBER(E68)),1,0),IF(AND(EXACT(B129,B69),EXACT(C129,C69),EXACT(D129,D69),EXACT(E129,E69),ISNUMBER(E129)=ISNUMBER(E69)),1,0),IF(AND(EXACT(B129,B70),EXACT(C129,C70),EXACT(D129,D70),EXACT(E129,E70),ISNUMBER(E129)=ISNUMBER(E70)),1,0),IF(AND(EXACT(B129,B71),EXACT(C129,C71),EXACT(D129,D71),EXACT(E129,E71),ISNUMBER(E129)=ISNUMBER(E71)),1,0),IF(AND(EXACT(B129,B72),EXACT(C129,C72),EXACT(D129,D72),EXACT(E129,E72),ISNUMBER(E129)=ISNUMBER(E72)),1,0),IF(AND(EXACT(B129,B73),EXACT(C129,C73),EXACT(D129,D73),EXACT(E129,E73),ISNUMBER(E129)=ISNUMBER(E73)),1,0),IF(AND(EXACT(B129,B74),EXACT(C129,C74),EXACT(D129,D74),EXACT(E129,E74),ISNUMBER(E129)=ISNUMBER(E74)),1,0),IF(AND(EXACT(B129,B75),EXACT(C129,C75),EXACT(D129,D75),EXACT(E129,E75),ISNUMBER(E129)=ISNUMBER(E75)),1,0),IF(AND(EXACT(B129,B76),EXACT(C129,C76),EXACT(D129,D76),EXACT(E129,E76),ISNUMBER(E129)=ISNUMBER(E76)),1,0),IF(AND(EXACT(B129,B77),EXACT(C129,C77),EXACT(D129,D77),EXACT(E129,E77),ISNUMBER(E129)=ISNUMBER(E77)),1,0),IF(AND(EXACT(B129,B78),EXACT(C129,C78),EXACT(D129,D78),EXACT(E129,E78),ISNUMBER(E129)=ISNUMBER(E78)),1,0),IF(AND(EXACT(B129,B79),EXACT(C129,C79),EXACT(D129,D79),EXACT(E129,E79),ISNUMBER(E129)=ISNUMBER(E79)),1,0),IF(AND(EXACT(B129,B80),EXACT(C129,C80),EXACT(D129,D80),EXACT(E129,E80),ISNUMBER(E129)=ISNUMBER(E80)),1,0),IF(AND(EXACT(B129,B81),EXACT(C129,C81),EXACT(D129,D81),EXACT(E129,E81),ISNUMBER(E129)=ISNUMBER(E81)),1,0),IF(AND(EXACT(B129,B82),EXACT(C129,C82),EXACT(D129,D82),EXACT(E129,E82),ISNUMBER(E129)=ISNUMBER(E82)),1,0),IF(AND(EXACT(B129,B83),EXACT(C129,C83),EXACT(D129,D83),EXACT(E129,E83),ISNUMBER(E129)=ISNUMBER(E83)),1,0),IF(AND(EXACT(B129,B84),EXACT(C129,C84),EXACT(D129,D84),EXACT(E129,E84),ISNUMBER(E129)=ISNUMBER(E84)),1,0),IF(AND(EXACT(B129,B85),EXACT(C129,C85),EXACT(D129,D85),EXACT(E129,E85),ISNUMBER(E129)=ISNUMBER(E85)),1,0),IF(AND(EXACT(B129,B86),EXACT(C129,C86),EXACT(D129,D86),EXACT(E129,E86),ISNUMBER(E129)=ISNUMBER(E86)),1,0)))</x:f>
      </x:c>
      <x:c r="O129" s="28" t="str">
        <x:f>IF(A129="","",SUM(IF(AND(EXACT(B129,B87),EXACT(C129,C87),EXACT(D129,D87),EXACT(E129,E87),ISNUMBER(E129)=ISNUMBER(E87)),1,0),IF(AND(EXACT(B129,B88),EXACT(C129,C88),EXACT(D129,D88),EXACT(E129,E88),ISNUMBER(E129)=ISNUMBER(E88)),1,0),IF(AND(EXACT(B129,B89),EXACT(C129,C89),EXACT(D129,D89),EXACT(E129,E89),ISNUMBER(E129)=ISNUMBER(E89)),1,0),IF(AND(EXACT(B129,B90),EXACT(C129,C90),EXACT(D129,D90),EXACT(E129,E90),ISNUMBER(E129)=ISNUMBER(E90)),1,0),IF(AND(EXACT(B129,B91),EXACT(C129,C91),EXACT(D129,D91),EXACT(E129,E91),ISNUMBER(E129)=ISNUMBER(E91)),1,0),IF(AND(EXACT(B129,B92),EXACT(C129,C92),EXACT(D129,D92),EXACT(E129,E92),ISNUMBER(E129)=ISNUMBER(E92)),1,0),IF(AND(EXACT(B129,B93),EXACT(C129,C93),EXACT(D129,D93),EXACT(E129,E93),ISNUMBER(E129)=ISNUMBER(E93)),1,0),IF(AND(EXACT(B129,B94),EXACT(C129,C94),EXACT(D129,D94),EXACT(E129,E94),ISNUMBER(E129)=ISNUMBER(E94)),1,0),IF(AND(EXACT(B129,B95),EXACT(C129,C95),EXACT(D129,D95),EXACT(E129,E95),ISNUMBER(E129)=ISNUMBER(E95)),1,0),IF(AND(EXACT(B129,B96),EXACT(C129,C96),EXACT(D129,D96),EXACT(E129,E96),ISNUMBER(E129)=ISNUMBER(E96)),1,0),IF(AND(EXACT(B129,B97),EXACT(C129,C97),EXACT(D129,D97),EXACT(E129,E97),ISNUMBER(E129)=ISNUMBER(E97)),1,0),IF(AND(EXACT(B129,B98),EXACT(C129,C98),EXACT(D129,D98),EXACT(E129,E98),ISNUMBER(E129)=ISNUMBER(E98)),1,0),IF(AND(EXACT(B129,B99),EXACT(C129,C99),EXACT(D129,D99),EXACT(E129,E99),ISNUMBER(E129)=ISNUMBER(E99)),1,0),IF(AND(EXACT(B129,B100),EXACT(C129,C100),EXACT(D129,D100),EXACT(E129,E100),ISNUMBER(E129)=ISNUMBER(E100)),1,0),IF(AND(EXACT(B129,B101),EXACT(C129,C101),EXACT(D129,D101),EXACT(E129,E101),ISNUMBER(E129)=ISNUMBER(E101)),1,0),IF(AND(EXACT(B129,B102),EXACT(C129,C102),EXACT(D129,D102),EXACT(E129,E102),ISNUMBER(E129)=ISNUMBER(E102)),1,0),IF(AND(EXACT(B129,B103),EXACT(C129,C103),EXACT(D129,D103),EXACT(E129,E103),ISNUMBER(E129)=ISNUMBER(E103)),1,0),IF(AND(EXACT(B129,B104),EXACT(C129,C104),EXACT(D129,D104),EXACT(E129,E104),ISNUMBER(E129)=ISNUMBER(E104)),1,0),IF(AND(EXACT(B129,B105),EXACT(C129,C105),EXACT(D129,D105),EXACT(E129,E105),ISNUMBER(E129)=ISNUMBER(E105)),1,0),IF(AND(EXACT(B129,B106),EXACT(C129,C106),EXACT(D129,D106),EXACT(E129,E106),ISNUMBER(E129)=ISNUMBER(E106)),1,0)))</x:f>
      </x:c>
      <x:c r="P129" s="28" t="str">
        <x:f>IF(A129="","",SUM(IF(AND(EXACT(B129,B107),EXACT(C129,C107),EXACT(D129,D107),EXACT(E129,E107),ISNUMBER(E129)=ISNUMBER(E107)),1,0),IF(AND(EXACT(B129,B108),EXACT(C129,C108),EXACT(D129,D108),EXACT(E129,E108),ISNUMBER(E129)=ISNUMBER(E108)),1,0),IF(AND(EXACT(B129,B109),EXACT(C129,C109),EXACT(D129,D109),EXACT(E129,E109),ISNUMBER(E129)=ISNUMBER(E109)),1,0),IF(AND(EXACT(B129,B110),EXACT(C129,C110),EXACT(D129,D110),EXACT(E129,E110),ISNUMBER(E129)=ISNUMBER(E110)),1,0),IF(AND(EXACT(B129,B111),EXACT(C129,C111),EXACT(D129,D111),EXACT(E129,E111),ISNUMBER(E129)=ISNUMBER(E111)),1,0),IF(AND(EXACT(B129,B112),EXACT(C129,C112),EXACT(D129,D112),EXACT(E129,E112),ISNUMBER(E129)=ISNUMBER(E112)),1,0),IF(AND(EXACT(B129,B113),EXACT(C129,C113),EXACT(D129,D113),EXACT(E129,E113),ISNUMBER(E129)=ISNUMBER(E113)),1,0),IF(AND(EXACT(B129,B114),EXACT(C129,C114),EXACT(D129,D114),EXACT(E129,E114),ISNUMBER(E129)=ISNUMBER(E114)),1,0),IF(AND(EXACT(B129,B115),EXACT(C129,C115),EXACT(D129,D115),EXACT(E129,E115),ISNUMBER(E129)=ISNUMBER(E115)),1,0),IF(AND(EXACT(B129,B116),EXACT(C129,C116),EXACT(D129,D116),EXACT(E129,E116),ISNUMBER(E129)=ISNUMBER(E116)),1,0),IF(AND(EXACT(B129,B117),EXACT(C129,C117),EXACT(D129,D117),EXACT(E129,E117),ISNUMBER(E129)=ISNUMBER(E117)),1,0),IF(AND(EXACT(B129,B118),EXACT(C129,C118),EXACT(D129,D118),EXACT(E129,E118),ISNUMBER(E129)=ISNUMBER(E118)),1,0),IF(AND(EXACT(B129,B119),EXACT(C129,C119),EXACT(D129,D119),EXACT(E129,E119),ISNUMBER(E129)=ISNUMBER(E119)),1,0),IF(AND(EXACT(B129,B120),EXACT(C129,C120),EXACT(D129,D120),EXACT(E129,E120),ISNUMBER(E129)=ISNUMBER(E120)),1,0),IF(AND(EXACT(B129,B121),EXACT(C129,C121),EXACT(D129,D121),EXACT(E129,E121),ISNUMBER(E129)=ISNUMBER(E121)),1,0),IF(AND(EXACT(B129,B122),EXACT(C129,C122),EXACT(D129,D122),EXACT(E129,E122),ISNUMBER(E129)=ISNUMBER(E122)),1,0),IF(AND(EXACT(B129,B123),EXACT(C129,C123),EXACT(D129,D123),EXACT(E129,E123),ISNUMBER(E129)=ISNUMBER(E123)),1,0),IF(AND(EXACT(B129,B124),EXACT(C129,C124),EXACT(D129,D124),EXACT(E129,E124),ISNUMBER(E129)=ISNUMBER(E124)),1,0),IF(AND(EXACT(B129,B125),EXACT(C129,C125),EXACT(D129,D125),EXACT(E129,E125),ISNUMBER(E129)=ISNUMBER(E125)),1,0),IF(AND(EXACT(B129,B126),EXACT(C129,C126),EXACT(D129,D126),EXACT(E129,E126),ISNUMBER(E129)=ISNUMBER(E126)),1,0)))</x:f>
      </x:c>
      <x:c r="Q129" s="28" t="str">
        <x:f>IF(A129="","",SUM(IF(AND(EXACT(B129,B127),EXACT(C129,C127),EXACT(D129,D127),EXACT(E129,E127),ISNUMBER(E129)=ISNUMBER(E127)),1,0),IF(AND(EXACT(B129,B128),EXACT(C129,C128),EXACT(D129,D128),EXACT(E129,E128),ISNUMBER(E129)=ISNUMBER(E128)),1,0),IF(AND(EXACT(B129,B129),EXACT(C129,C129),EXACT(D129,D129),EXACT(E129,E129),ISNUMBER(E129)=ISNUMBER(E129)),1,0)))</x:f>
      </x:c>
      <x:c r="R129" s="28" t="str">
        <x:f>IF(A129="","",0)</x:f>
      </x:c>
      <x:c r="S129" s="28" t="str">
        <x:f>IF(A129="","",0)</x:f>
      </x:c>
      <x:c r="T129" s="28" t="str">
        <x:f>IF(A129="","",0)</x:f>
      </x:c>
    </x:row>
    <x:row r="130" ht="22" customHeight="1">
      <x:c r="A130" s="2" t="str">
        <x:f>IF(COUNTA('Input'!A130:D130)=0,"",ROW()-6)</x:f>
      </x:c>
      <x:c r="B130" s="2" t="str">
        <x:f>IF(ISBLANK('Input'!A130),"",'Input'!A130)</x:f>
      </x:c>
      <x:c r="C130" s="2" t="str">
        <x:f>IF(ISBLANK('Input'!B130),"",'Input'!B130)</x:f>
      </x:c>
      <x:c r="D130" s="2" t="str">
        <x:f>IF(ISBLANK('Input'!C130),"",'Input'!C130)</x:f>
      </x:c>
      <x:c r="E130" s="21" t="str">
        <x:f>IF(ISBLANK('Input'!D130),"",'Input'!D130)</x:f>
      </x:c>
      <x:c r="F130" s="2" t="str">
        <x:f>IF(A130="","",SUM(K130:T130))</x:f>
      </x:c>
      <x:c r="G130" s="2" t="str">
        <x:f>IF(A130="","",IF(F130&gt;1,"Exact duplicate",IF(B130="","Missing job ID",IF(C130="","Missing customer",IF(NOT(OR(EXACT(D130,"completed"),EXACT(D130,"cancelled"))),"Missing or invalid status",IF(NOT(ISNUMBER(E130)),"Missing or invalid amount",IF(E130&lt;0,"Missing or invalid amount","")))))))</x:f>
      </x:c>
      <x:c r="H130" s="2" t="str">
        <x:f>IF(A130="","",IF(F130&gt;1,"Duplicate",IF(G130&lt;&gt;"","Exception",IF(EXACT(D130,"completed"),"Completed","Cancelled"))))</x:f>
      </x:c>
      <x:c r="I130" s="21" t="str">
        <x:f>IF(A130="","",IF(H130="Completed",E130,0))</x:f>
      </x:c>
      <x:c r="K130" s="28" t="str">
        <x:f>IF(A130="","",SUM(IF(AND(EXACT(B130,B7),EXACT(C130,C7),EXACT(D130,D7),EXACT(E130,E7),ISNUMBER(E130)=ISNUMBER(E7)),1,0),IF(AND(EXACT(B130,B8),EXACT(C130,C8),EXACT(D130,D8),EXACT(E130,E8),ISNUMBER(E130)=ISNUMBER(E8)),1,0),IF(AND(EXACT(B130,B9),EXACT(C130,C9),EXACT(D130,D9),EXACT(E130,E9),ISNUMBER(E130)=ISNUMBER(E9)),1,0),IF(AND(EXACT(B130,B10),EXACT(C130,C10),EXACT(D130,D10),EXACT(E130,E10),ISNUMBER(E130)=ISNUMBER(E10)),1,0),IF(AND(EXACT(B130,B11),EXACT(C130,C11),EXACT(D130,D11),EXACT(E130,E11),ISNUMBER(E130)=ISNUMBER(E11)),1,0),IF(AND(EXACT(B130,B12),EXACT(C130,C12),EXACT(D130,D12),EXACT(E130,E12),ISNUMBER(E130)=ISNUMBER(E12)),1,0),IF(AND(EXACT(B130,B13),EXACT(C130,C13),EXACT(D130,D13),EXACT(E130,E13),ISNUMBER(E130)=ISNUMBER(E13)),1,0),IF(AND(EXACT(B130,B14),EXACT(C130,C14),EXACT(D130,D14),EXACT(E130,E14),ISNUMBER(E130)=ISNUMBER(E14)),1,0),IF(AND(EXACT(B130,B15),EXACT(C130,C15),EXACT(D130,D15),EXACT(E130,E15),ISNUMBER(E130)=ISNUMBER(E15)),1,0),IF(AND(EXACT(B130,B16),EXACT(C130,C16),EXACT(D130,D16),EXACT(E130,E16),ISNUMBER(E130)=ISNUMBER(E16)),1,0),IF(AND(EXACT(B130,B17),EXACT(C130,C17),EXACT(D130,D17),EXACT(E130,E17),ISNUMBER(E130)=ISNUMBER(E17)),1,0),IF(AND(EXACT(B130,B18),EXACT(C130,C18),EXACT(D130,D18),EXACT(E130,E18),ISNUMBER(E130)=ISNUMBER(E18)),1,0),IF(AND(EXACT(B130,B19),EXACT(C130,C19),EXACT(D130,D19),EXACT(E130,E19),ISNUMBER(E130)=ISNUMBER(E19)),1,0),IF(AND(EXACT(B130,B20),EXACT(C130,C20),EXACT(D130,D20),EXACT(E130,E20),ISNUMBER(E130)=ISNUMBER(E20)),1,0),IF(AND(EXACT(B130,B21),EXACT(C130,C21),EXACT(D130,D21),EXACT(E130,E21),ISNUMBER(E130)=ISNUMBER(E21)),1,0),IF(AND(EXACT(B130,B22),EXACT(C130,C22),EXACT(D130,D22),EXACT(E130,E22),ISNUMBER(E130)=ISNUMBER(E22)),1,0),IF(AND(EXACT(B130,B23),EXACT(C130,C23),EXACT(D130,D23),EXACT(E130,E23),ISNUMBER(E130)=ISNUMBER(E23)),1,0),IF(AND(EXACT(B130,B24),EXACT(C130,C24),EXACT(D130,D24),EXACT(E130,E24),ISNUMBER(E130)=ISNUMBER(E24)),1,0),IF(AND(EXACT(B130,B25),EXACT(C130,C25),EXACT(D130,D25),EXACT(E130,E25),ISNUMBER(E130)=ISNUMBER(E25)),1,0),IF(AND(EXACT(B130,B26),EXACT(C130,C26),EXACT(D130,D26),EXACT(E130,E26),ISNUMBER(E130)=ISNUMBER(E26)),1,0)))</x:f>
      </x:c>
      <x:c r="L130" s="28" t="str">
        <x:f>IF(A130="","",SUM(IF(AND(EXACT(B130,B27),EXACT(C130,C27),EXACT(D130,D27),EXACT(E130,E27),ISNUMBER(E130)=ISNUMBER(E27)),1,0),IF(AND(EXACT(B130,B28),EXACT(C130,C28),EXACT(D130,D28),EXACT(E130,E28),ISNUMBER(E130)=ISNUMBER(E28)),1,0),IF(AND(EXACT(B130,B29),EXACT(C130,C29),EXACT(D130,D29),EXACT(E130,E29),ISNUMBER(E130)=ISNUMBER(E29)),1,0),IF(AND(EXACT(B130,B30),EXACT(C130,C30),EXACT(D130,D30),EXACT(E130,E30),ISNUMBER(E130)=ISNUMBER(E30)),1,0),IF(AND(EXACT(B130,B31),EXACT(C130,C31),EXACT(D130,D31),EXACT(E130,E31),ISNUMBER(E130)=ISNUMBER(E31)),1,0),IF(AND(EXACT(B130,B32),EXACT(C130,C32),EXACT(D130,D32),EXACT(E130,E32),ISNUMBER(E130)=ISNUMBER(E32)),1,0),IF(AND(EXACT(B130,B33),EXACT(C130,C33),EXACT(D130,D33),EXACT(E130,E33),ISNUMBER(E130)=ISNUMBER(E33)),1,0),IF(AND(EXACT(B130,B34),EXACT(C130,C34),EXACT(D130,D34),EXACT(E130,E34),ISNUMBER(E130)=ISNUMBER(E34)),1,0),IF(AND(EXACT(B130,B35),EXACT(C130,C35),EXACT(D130,D35),EXACT(E130,E35),ISNUMBER(E130)=ISNUMBER(E35)),1,0),IF(AND(EXACT(B130,B36),EXACT(C130,C36),EXACT(D130,D36),EXACT(E130,E36),ISNUMBER(E130)=ISNUMBER(E36)),1,0),IF(AND(EXACT(B130,B37),EXACT(C130,C37),EXACT(D130,D37),EXACT(E130,E37),ISNUMBER(E130)=ISNUMBER(E37)),1,0),IF(AND(EXACT(B130,B38),EXACT(C130,C38),EXACT(D130,D38),EXACT(E130,E38),ISNUMBER(E130)=ISNUMBER(E38)),1,0),IF(AND(EXACT(B130,B39),EXACT(C130,C39),EXACT(D130,D39),EXACT(E130,E39),ISNUMBER(E130)=ISNUMBER(E39)),1,0),IF(AND(EXACT(B130,B40),EXACT(C130,C40),EXACT(D130,D40),EXACT(E130,E40),ISNUMBER(E130)=ISNUMBER(E40)),1,0),IF(AND(EXACT(B130,B41),EXACT(C130,C41),EXACT(D130,D41),EXACT(E130,E41),ISNUMBER(E130)=ISNUMBER(E41)),1,0),IF(AND(EXACT(B130,B42),EXACT(C130,C42),EXACT(D130,D42),EXACT(E130,E42),ISNUMBER(E130)=ISNUMBER(E42)),1,0),IF(AND(EXACT(B130,B43),EXACT(C130,C43),EXACT(D130,D43),EXACT(E130,E43),ISNUMBER(E130)=ISNUMBER(E43)),1,0),IF(AND(EXACT(B130,B44),EXACT(C130,C44),EXACT(D130,D44),EXACT(E130,E44),ISNUMBER(E130)=ISNUMBER(E44)),1,0),IF(AND(EXACT(B130,B45),EXACT(C130,C45),EXACT(D130,D45),EXACT(E130,E45),ISNUMBER(E130)=ISNUMBER(E45)),1,0),IF(AND(EXACT(B130,B46),EXACT(C130,C46),EXACT(D130,D46),EXACT(E130,E46),ISNUMBER(E130)=ISNUMBER(E46)),1,0)))</x:f>
      </x:c>
      <x:c r="M130" s="28" t="str">
        <x:f>IF(A130="","",SUM(IF(AND(EXACT(B130,B47),EXACT(C130,C47),EXACT(D130,D47),EXACT(E130,E47),ISNUMBER(E130)=ISNUMBER(E47)),1,0),IF(AND(EXACT(B130,B48),EXACT(C130,C48),EXACT(D130,D48),EXACT(E130,E48),ISNUMBER(E130)=ISNUMBER(E48)),1,0),IF(AND(EXACT(B130,B49),EXACT(C130,C49),EXACT(D130,D49),EXACT(E130,E49),ISNUMBER(E130)=ISNUMBER(E49)),1,0),IF(AND(EXACT(B130,B50),EXACT(C130,C50),EXACT(D130,D50),EXACT(E130,E50),ISNUMBER(E130)=ISNUMBER(E50)),1,0),IF(AND(EXACT(B130,B51),EXACT(C130,C51),EXACT(D130,D51),EXACT(E130,E51),ISNUMBER(E130)=ISNUMBER(E51)),1,0),IF(AND(EXACT(B130,B52),EXACT(C130,C52),EXACT(D130,D52),EXACT(E130,E52),ISNUMBER(E130)=ISNUMBER(E52)),1,0),IF(AND(EXACT(B130,B53),EXACT(C130,C53),EXACT(D130,D53),EXACT(E130,E53),ISNUMBER(E130)=ISNUMBER(E53)),1,0),IF(AND(EXACT(B130,B54),EXACT(C130,C54),EXACT(D130,D54),EXACT(E130,E54),ISNUMBER(E130)=ISNUMBER(E54)),1,0),IF(AND(EXACT(B130,B55),EXACT(C130,C55),EXACT(D130,D55),EXACT(E130,E55),ISNUMBER(E130)=ISNUMBER(E55)),1,0),IF(AND(EXACT(B130,B56),EXACT(C130,C56),EXACT(D130,D56),EXACT(E130,E56),ISNUMBER(E130)=ISNUMBER(E56)),1,0),IF(AND(EXACT(B130,B57),EXACT(C130,C57),EXACT(D130,D57),EXACT(E130,E57),ISNUMBER(E130)=ISNUMBER(E57)),1,0),IF(AND(EXACT(B130,B58),EXACT(C130,C58),EXACT(D130,D58),EXACT(E130,E58),ISNUMBER(E130)=ISNUMBER(E58)),1,0),IF(AND(EXACT(B130,B59),EXACT(C130,C59),EXACT(D130,D59),EXACT(E130,E59),ISNUMBER(E130)=ISNUMBER(E59)),1,0),IF(AND(EXACT(B130,B60),EXACT(C130,C60),EXACT(D130,D60),EXACT(E130,E60),ISNUMBER(E130)=ISNUMBER(E60)),1,0),IF(AND(EXACT(B130,B61),EXACT(C130,C61),EXACT(D130,D61),EXACT(E130,E61),ISNUMBER(E130)=ISNUMBER(E61)),1,0),IF(AND(EXACT(B130,B62),EXACT(C130,C62),EXACT(D130,D62),EXACT(E130,E62),ISNUMBER(E130)=ISNUMBER(E62)),1,0),IF(AND(EXACT(B130,B63),EXACT(C130,C63),EXACT(D130,D63),EXACT(E130,E63),ISNUMBER(E130)=ISNUMBER(E63)),1,0),IF(AND(EXACT(B130,B64),EXACT(C130,C64),EXACT(D130,D64),EXACT(E130,E64),ISNUMBER(E130)=ISNUMBER(E64)),1,0),IF(AND(EXACT(B130,B65),EXACT(C130,C65),EXACT(D130,D65),EXACT(E130,E65),ISNUMBER(E130)=ISNUMBER(E65)),1,0),IF(AND(EXACT(B130,B66),EXACT(C130,C66),EXACT(D130,D66),EXACT(E130,E66),ISNUMBER(E130)=ISNUMBER(E66)),1,0)))</x:f>
      </x:c>
      <x:c r="N130" s="28" t="str">
        <x:f>IF(A130="","",SUM(IF(AND(EXACT(B130,B67),EXACT(C130,C67),EXACT(D130,D67),EXACT(E130,E67),ISNUMBER(E130)=ISNUMBER(E67)),1,0),IF(AND(EXACT(B130,B68),EXACT(C130,C68),EXACT(D130,D68),EXACT(E130,E68),ISNUMBER(E130)=ISNUMBER(E68)),1,0),IF(AND(EXACT(B130,B69),EXACT(C130,C69),EXACT(D130,D69),EXACT(E130,E69),ISNUMBER(E130)=ISNUMBER(E69)),1,0),IF(AND(EXACT(B130,B70),EXACT(C130,C70),EXACT(D130,D70),EXACT(E130,E70),ISNUMBER(E130)=ISNUMBER(E70)),1,0),IF(AND(EXACT(B130,B71),EXACT(C130,C71),EXACT(D130,D71),EXACT(E130,E71),ISNUMBER(E130)=ISNUMBER(E71)),1,0),IF(AND(EXACT(B130,B72),EXACT(C130,C72),EXACT(D130,D72),EXACT(E130,E72),ISNUMBER(E130)=ISNUMBER(E72)),1,0),IF(AND(EXACT(B130,B73),EXACT(C130,C73),EXACT(D130,D73),EXACT(E130,E73),ISNUMBER(E130)=ISNUMBER(E73)),1,0),IF(AND(EXACT(B130,B74),EXACT(C130,C74),EXACT(D130,D74),EXACT(E130,E74),ISNUMBER(E130)=ISNUMBER(E74)),1,0),IF(AND(EXACT(B130,B75),EXACT(C130,C75),EXACT(D130,D75),EXACT(E130,E75),ISNUMBER(E130)=ISNUMBER(E75)),1,0),IF(AND(EXACT(B130,B76),EXACT(C130,C76),EXACT(D130,D76),EXACT(E130,E76),ISNUMBER(E130)=ISNUMBER(E76)),1,0),IF(AND(EXACT(B130,B77),EXACT(C130,C77),EXACT(D130,D77),EXACT(E130,E77),ISNUMBER(E130)=ISNUMBER(E77)),1,0),IF(AND(EXACT(B130,B78),EXACT(C130,C78),EXACT(D130,D78),EXACT(E130,E78),ISNUMBER(E130)=ISNUMBER(E78)),1,0),IF(AND(EXACT(B130,B79),EXACT(C130,C79),EXACT(D130,D79),EXACT(E130,E79),ISNUMBER(E130)=ISNUMBER(E79)),1,0),IF(AND(EXACT(B130,B80),EXACT(C130,C80),EXACT(D130,D80),EXACT(E130,E80),ISNUMBER(E130)=ISNUMBER(E80)),1,0),IF(AND(EXACT(B130,B81),EXACT(C130,C81),EXACT(D130,D81),EXACT(E130,E81),ISNUMBER(E130)=ISNUMBER(E81)),1,0),IF(AND(EXACT(B130,B82),EXACT(C130,C82),EXACT(D130,D82),EXACT(E130,E82),ISNUMBER(E130)=ISNUMBER(E82)),1,0),IF(AND(EXACT(B130,B83),EXACT(C130,C83),EXACT(D130,D83),EXACT(E130,E83),ISNUMBER(E130)=ISNUMBER(E83)),1,0),IF(AND(EXACT(B130,B84),EXACT(C130,C84),EXACT(D130,D84),EXACT(E130,E84),ISNUMBER(E130)=ISNUMBER(E84)),1,0),IF(AND(EXACT(B130,B85),EXACT(C130,C85),EXACT(D130,D85),EXACT(E130,E85),ISNUMBER(E130)=ISNUMBER(E85)),1,0),IF(AND(EXACT(B130,B86),EXACT(C130,C86),EXACT(D130,D86),EXACT(E130,E86),ISNUMBER(E130)=ISNUMBER(E86)),1,0)))</x:f>
      </x:c>
      <x:c r="O130" s="28" t="str">
        <x:f>IF(A130="","",SUM(IF(AND(EXACT(B130,B87),EXACT(C130,C87),EXACT(D130,D87),EXACT(E130,E87),ISNUMBER(E130)=ISNUMBER(E87)),1,0),IF(AND(EXACT(B130,B88),EXACT(C130,C88),EXACT(D130,D88),EXACT(E130,E88),ISNUMBER(E130)=ISNUMBER(E88)),1,0),IF(AND(EXACT(B130,B89),EXACT(C130,C89),EXACT(D130,D89),EXACT(E130,E89),ISNUMBER(E130)=ISNUMBER(E89)),1,0),IF(AND(EXACT(B130,B90),EXACT(C130,C90),EXACT(D130,D90),EXACT(E130,E90),ISNUMBER(E130)=ISNUMBER(E90)),1,0),IF(AND(EXACT(B130,B91),EXACT(C130,C91),EXACT(D130,D91),EXACT(E130,E91),ISNUMBER(E130)=ISNUMBER(E91)),1,0),IF(AND(EXACT(B130,B92),EXACT(C130,C92),EXACT(D130,D92),EXACT(E130,E92),ISNUMBER(E130)=ISNUMBER(E92)),1,0),IF(AND(EXACT(B130,B93),EXACT(C130,C93),EXACT(D130,D93),EXACT(E130,E93),ISNUMBER(E130)=ISNUMBER(E93)),1,0),IF(AND(EXACT(B130,B94),EXACT(C130,C94),EXACT(D130,D94),EXACT(E130,E94),ISNUMBER(E130)=ISNUMBER(E94)),1,0),IF(AND(EXACT(B130,B95),EXACT(C130,C95),EXACT(D130,D95),EXACT(E130,E95),ISNUMBER(E130)=ISNUMBER(E95)),1,0),IF(AND(EXACT(B130,B96),EXACT(C130,C96),EXACT(D130,D96),EXACT(E130,E96),ISNUMBER(E130)=ISNUMBER(E96)),1,0),IF(AND(EXACT(B130,B97),EXACT(C130,C97),EXACT(D130,D97),EXACT(E130,E97),ISNUMBER(E130)=ISNUMBER(E97)),1,0),IF(AND(EXACT(B130,B98),EXACT(C130,C98),EXACT(D130,D98),EXACT(E130,E98),ISNUMBER(E130)=ISNUMBER(E98)),1,0),IF(AND(EXACT(B130,B99),EXACT(C130,C99),EXACT(D130,D99),EXACT(E130,E99),ISNUMBER(E130)=ISNUMBER(E99)),1,0),IF(AND(EXACT(B130,B100),EXACT(C130,C100),EXACT(D130,D100),EXACT(E130,E100),ISNUMBER(E130)=ISNUMBER(E100)),1,0),IF(AND(EXACT(B130,B101),EXACT(C130,C101),EXACT(D130,D101),EXACT(E130,E101),ISNUMBER(E130)=ISNUMBER(E101)),1,0),IF(AND(EXACT(B130,B102),EXACT(C130,C102),EXACT(D130,D102),EXACT(E130,E102),ISNUMBER(E130)=ISNUMBER(E102)),1,0),IF(AND(EXACT(B130,B103),EXACT(C130,C103),EXACT(D130,D103),EXACT(E130,E103),ISNUMBER(E130)=ISNUMBER(E103)),1,0),IF(AND(EXACT(B130,B104),EXACT(C130,C104),EXACT(D130,D104),EXACT(E130,E104),ISNUMBER(E130)=ISNUMBER(E104)),1,0),IF(AND(EXACT(B130,B105),EXACT(C130,C105),EXACT(D130,D105),EXACT(E130,E105),ISNUMBER(E130)=ISNUMBER(E105)),1,0),IF(AND(EXACT(B130,B106),EXACT(C130,C106),EXACT(D130,D106),EXACT(E130,E106),ISNUMBER(E130)=ISNUMBER(E106)),1,0)))</x:f>
      </x:c>
      <x:c r="P130" s="28" t="str">
        <x:f>IF(A130="","",SUM(IF(AND(EXACT(B130,B107),EXACT(C130,C107),EXACT(D130,D107),EXACT(E130,E107),ISNUMBER(E130)=ISNUMBER(E107)),1,0),IF(AND(EXACT(B130,B108),EXACT(C130,C108),EXACT(D130,D108),EXACT(E130,E108),ISNUMBER(E130)=ISNUMBER(E108)),1,0),IF(AND(EXACT(B130,B109),EXACT(C130,C109),EXACT(D130,D109),EXACT(E130,E109),ISNUMBER(E130)=ISNUMBER(E109)),1,0),IF(AND(EXACT(B130,B110),EXACT(C130,C110),EXACT(D130,D110),EXACT(E130,E110),ISNUMBER(E130)=ISNUMBER(E110)),1,0),IF(AND(EXACT(B130,B111),EXACT(C130,C111),EXACT(D130,D111),EXACT(E130,E111),ISNUMBER(E130)=ISNUMBER(E111)),1,0),IF(AND(EXACT(B130,B112),EXACT(C130,C112),EXACT(D130,D112),EXACT(E130,E112),ISNUMBER(E130)=ISNUMBER(E112)),1,0),IF(AND(EXACT(B130,B113),EXACT(C130,C113),EXACT(D130,D113),EXACT(E130,E113),ISNUMBER(E130)=ISNUMBER(E113)),1,0),IF(AND(EXACT(B130,B114),EXACT(C130,C114),EXACT(D130,D114),EXACT(E130,E114),ISNUMBER(E130)=ISNUMBER(E114)),1,0),IF(AND(EXACT(B130,B115),EXACT(C130,C115),EXACT(D130,D115),EXACT(E130,E115),ISNUMBER(E130)=ISNUMBER(E115)),1,0),IF(AND(EXACT(B130,B116),EXACT(C130,C116),EXACT(D130,D116),EXACT(E130,E116),ISNUMBER(E130)=ISNUMBER(E116)),1,0),IF(AND(EXACT(B130,B117),EXACT(C130,C117),EXACT(D130,D117),EXACT(E130,E117),ISNUMBER(E130)=ISNUMBER(E117)),1,0),IF(AND(EXACT(B130,B118),EXACT(C130,C118),EXACT(D130,D118),EXACT(E130,E118),ISNUMBER(E130)=ISNUMBER(E118)),1,0),IF(AND(EXACT(B130,B119),EXACT(C130,C119),EXACT(D130,D119),EXACT(E130,E119),ISNUMBER(E130)=ISNUMBER(E119)),1,0),IF(AND(EXACT(B130,B120),EXACT(C130,C120),EXACT(D130,D120),EXACT(E130,E120),ISNUMBER(E130)=ISNUMBER(E120)),1,0),IF(AND(EXACT(B130,B121),EXACT(C130,C121),EXACT(D130,D121),EXACT(E130,E121),ISNUMBER(E130)=ISNUMBER(E121)),1,0),IF(AND(EXACT(B130,B122),EXACT(C130,C122),EXACT(D130,D122),EXACT(E130,E122),ISNUMBER(E130)=ISNUMBER(E122)),1,0),IF(AND(EXACT(B130,B123),EXACT(C130,C123),EXACT(D130,D123),EXACT(E130,E123),ISNUMBER(E130)=ISNUMBER(E123)),1,0),IF(AND(EXACT(B130,B124),EXACT(C130,C124),EXACT(D130,D124),EXACT(E130,E124),ISNUMBER(E130)=ISNUMBER(E124)),1,0),IF(AND(EXACT(B130,B125),EXACT(C130,C125),EXACT(D130,D125),EXACT(E130,E125),ISNUMBER(E130)=ISNUMBER(E125)),1,0),IF(AND(EXACT(B130,B126),EXACT(C130,C126),EXACT(D130,D126),EXACT(E130,E126),ISNUMBER(E130)=ISNUMBER(E126)),1,0)))</x:f>
      </x:c>
      <x:c r="Q130" s="28" t="str">
        <x:f>IF(A130="","",SUM(IF(AND(EXACT(B130,B127),EXACT(C130,C127),EXACT(D130,D127),EXACT(E130,E127),ISNUMBER(E130)=ISNUMBER(E127)),1,0),IF(AND(EXACT(B130,B128),EXACT(C130,C128),EXACT(D130,D128),EXACT(E130,E128),ISNUMBER(E130)=ISNUMBER(E128)),1,0),IF(AND(EXACT(B130,B129),EXACT(C130,C129),EXACT(D130,D129),EXACT(E130,E129),ISNUMBER(E130)=ISNUMBER(E129)),1,0),IF(AND(EXACT(B130,B130),EXACT(C130,C130),EXACT(D130,D130),EXACT(E130,E130),ISNUMBER(E130)=ISNUMBER(E130)),1,0)))</x:f>
      </x:c>
      <x:c r="R130" s="28" t="str">
        <x:f>IF(A130="","",0)</x:f>
      </x:c>
      <x:c r="S130" s="28" t="str">
        <x:f>IF(A130="","",0)</x:f>
      </x:c>
      <x:c r="T130" s="28" t="str">
        <x:f>IF(A130="","",0)</x:f>
      </x:c>
    </x:row>
    <x:row r="131" ht="22" customHeight="1">
      <x:c r="A131" s="2" t="str">
        <x:f>IF(COUNTA('Input'!A131:D131)=0,"",ROW()-6)</x:f>
      </x:c>
      <x:c r="B131" s="2" t="str">
        <x:f>IF(ISBLANK('Input'!A131),"",'Input'!A131)</x:f>
      </x:c>
      <x:c r="C131" s="2" t="str">
        <x:f>IF(ISBLANK('Input'!B131),"",'Input'!B131)</x:f>
      </x:c>
      <x:c r="D131" s="2" t="str">
        <x:f>IF(ISBLANK('Input'!C131),"",'Input'!C131)</x:f>
      </x:c>
      <x:c r="E131" s="21" t="str">
        <x:f>IF(ISBLANK('Input'!D131),"",'Input'!D131)</x:f>
      </x:c>
      <x:c r="F131" s="2" t="str">
        <x:f>IF(A131="","",SUM(K131:T131))</x:f>
      </x:c>
      <x:c r="G131" s="2" t="str">
        <x:f>IF(A131="","",IF(F131&gt;1,"Exact duplicate",IF(B131="","Missing job ID",IF(C131="","Missing customer",IF(NOT(OR(EXACT(D131,"completed"),EXACT(D131,"cancelled"))),"Missing or invalid status",IF(NOT(ISNUMBER(E131)),"Missing or invalid amount",IF(E131&lt;0,"Missing or invalid amount","")))))))</x:f>
      </x:c>
      <x:c r="H131" s="2" t="str">
        <x:f>IF(A131="","",IF(F131&gt;1,"Duplicate",IF(G131&lt;&gt;"","Exception",IF(EXACT(D131,"completed"),"Completed","Cancelled"))))</x:f>
      </x:c>
      <x:c r="I131" s="21" t="str">
        <x:f>IF(A131="","",IF(H131="Completed",E131,0))</x:f>
      </x:c>
      <x:c r="K131" s="28" t="str">
        <x:f>IF(A131="","",SUM(IF(AND(EXACT(B131,B7),EXACT(C131,C7),EXACT(D131,D7),EXACT(E131,E7),ISNUMBER(E131)=ISNUMBER(E7)),1,0),IF(AND(EXACT(B131,B8),EXACT(C131,C8),EXACT(D131,D8),EXACT(E131,E8),ISNUMBER(E131)=ISNUMBER(E8)),1,0),IF(AND(EXACT(B131,B9),EXACT(C131,C9),EXACT(D131,D9),EXACT(E131,E9),ISNUMBER(E131)=ISNUMBER(E9)),1,0),IF(AND(EXACT(B131,B10),EXACT(C131,C10),EXACT(D131,D10),EXACT(E131,E10),ISNUMBER(E131)=ISNUMBER(E10)),1,0),IF(AND(EXACT(B131,B11),EXACT(C131,C11),EXACT(D131,D11),EXACT(E131,E11),ISNUMBER(E131)=ISNUMBER(E11)),1,0),IF(AND(EXACT(B131,B12),EXACT(C131,C12),EXACT(D131,D12),EXACT(E131,E12),ISNUMBER(E131)=ISNUMBER(E12)),1,0),IF(AND(EXACT(B131,B13),EXACT(C131,C13),EXACT(D131,D13),EXACT(E131,E13),ISNUMBER(E131)=ISNUMBER(E13)),1,0),IF(AND(EXACT(B131,B14),EXACT(C131,C14),EXACT(D131,D14),EXACT(E131,E14),ISNUMBER(E131)=ISNUMBER(E14)),1,0),IF(AND(EXACT(B131,B15),EXACT(C131,C15),EXACT(D131,D15),EXACT(E131,E15),ISNUMBER(E131)=ISNUMBER(E15)),1,0),IF(AND(EXACT(B131,B16),EXACT(C131,C16),EXACT(D131,D16),EXACT(E131,E16),ISNUMBER(E131)=ISNUMBER(E16)),1,0),IF(AND(EXACT(B131,B17),EXACT(C131,C17),EXACT(D131,D17),EXACT(E131,E17),ISNUMBER(E131)=ISNUMBER(E17)),1,0),IF(AND(EXACT(B131,B18),EXACT(C131,C18),EXACT(D131,D18),EXACT(E131,E18),ISNUMBER(E131)=ISNUMBER(E18)),1,0),IF(AND(EXACT(B131,B19),EXACT(C131,C19),EXACT(D131,D19),EXACT(E131,E19),ISNUMBER(E131)=ISNUMBER(E19)),1,0),IF(AND(EXACT(B131,B20),EXACT(C131,C20),EXACT(D131,D20),EXACT(E131,E20),ISNUMBER(E131)=ISNUMBER(E20)),1,0),IF(AND(EXACT(B131,B21),EXACT(C131,C21),EXACT(D131,D21),EXACT(E131,E21),ISNUMBER(E131)=ISNUMBER(E21)),1,0),IF(AND(EXACT(B131,B22),EXACT(C131,C22),EXACT(D131,D22),EXACT(E131,E22),ISNUMBER(E131)=ISNUMBER(E22)),1,0),IF(AND(EXACT(B131,B23),EXACT(C131,C23),EXACT(D131,D23),EXACT(E131,E23),ISNUMBER(E131)=ISNUMBER(E23)),1,0),IF(AND(EXACT(B131,B24),EXACT(C131,C24),EXACT(D131,D24),EXACT(E131,E24),ISNUMBER(E131)=ISNUMBER(E24)),1,0),IF(AND(EXACT(B131,B25),EXACT(C131,C25),EXACT(D131,D25),EXACT(E131,E25),ISNUMBER(E131)=ISNUMBER(E25)),1,0),IF(AND(EXACT(B131,B26),EXACT(C131,C26),EXACT(D131,D26),EXACT(E131,E26),ISNUMBER(E131)=ISNUMBER(E26)),1,0)))</x:f>
      </x:c>
      <x:c r="L131" s="28" t="str">
        <x:f>IF(A131="","",SUM(IF(AND(EXACT(B131,B27),EXACT(C131,C27),EXACT(D131,D27),EXACT(E131,E27),ISNUMBER(E131)=ISNUMBER(E27)),1,0),IF(AND(EXACT(B131,B28),EXACT(C131,C28),EXACT(D131,D28),EXACT(E131,E28),ISNUMBER(E131)=ISNUMBER(E28)),1,0),IF(AND(EXACT(B131,B29),EXACT(C131,C29),EXACT(D131,D29),EXACT(E131,E29),ISNUMBER(E131)=ISNUMBER(E29)),1,0),IF(AND(EXACT(B131,B30),EXACT(C131,C30),EXACT(D131,D30),EXACT(E131,E30),ISNUMBER(E131)=ISNUMBER(E30)),1,0),IF(AND(EXACT(B131,B31),EXACT(C131,C31),EXACT(D131,D31),EXACT(E131,E31),ISNUMBER(E131)=ISNUMBER(E31)),1,0),IF(AND(EXACT(B131,B32),EXACT(C131,C32),EXACT(D131,D32),EXACT(E131,E32),ISNUMBER(E131)=ISNUMBER(E32)),1,0),IF(AND(EXACT(B131,B33),EXACT(C131,C33),EXACT(D131,D33),EXACT(E131,E33),ISNUMBER(E131)=ISNUMBER(E33)),1,0),IF(AND(EXACT(B131,B34),EXACT(C131,C34),EXACT(D131,D34),EXACT(E131,E34),ISNUMBER(E131)=ISNUMBER(E34)),1,0),IF(AND(EXACT(B131,B35),EXACT(C131,C35),EXACT(D131,D35),EXACT(E131,E35),ISNUMBER(E131)=ISNUMBER(E35)),1,0),IF(AND(EXACT(B131,B36),EXACT(C131,C36),EXACT(D131,D36),EXACT(E131,E36),ISNUMBER(E131)=ISNUMBER(E36)),1,0),IF(AND(EXACT(B131,B37),EXACT(C131,C37),EXACT(D131,D37),EXACT(E131,E37),ISNUMBER(E131)=ISNUMBER(E37)),1,0),IF(AND(EXACT(B131,B38),EXACT(C131,C38),EXACT(D131,D38),EXACT(E131,E38),ISNUMBER(E131)=ISNUMBER(E38)),1,0),IF(AND(EXACT(B131,B39),EXACT(C131,C39),EXACT(D131,D39),EXACT(E131,E39),ISNUMBER(E131)=ISNUMBER(E39)),1,0),IF(AND(EXACT(B131,B40),EXACT(C131,C40),EXACT(D131,D40),EXACT(E131,E40),ISNUMBER(E131)=ISNUMBER(E40)),1,0),IF(AND(EXACT(B131,B41),EXACT(C131,C41),EXACT(D131,D41),EXACT(E131,E41),ISNUMBER(E131)=ISNUMBER(E41)),1,0),IF(AND(EXACT(B131,B42),EXACT(C131,C42),EXACT(D131,D42),EXACT(E131,E42),ISNUMBER(E131)=ISNUMBER(E42)),1,0),IF(AND(EXACT(B131,B43),EXACT(C131,C43),EXACT(D131,D43),EXACT(E131,E43),ISNUMBER(E131)=ISNUMBER(E43)),1,0),IF(AND(EXACT(B131,B44),EXACT(C131,C44),EXACT(D131,D44),EXACT(E131,E44),ISNUMBER(E131)=ISNUMBER(E44)),1,0),IF(AND(EXACT(B131,B45),EXACT(C131,C45),EXACT(D131,D45),EXACT(E131,E45),ISNUMBER(E131)=ISNUMBER(E45)),1,0),IF(AND(EXACT(B131,B46),EXACT(C131,C46),EXACT(D131,D46),EXACT(E131,E46),ISNUMBER(E131)=ISNUMBER(E46)),1,0)))</x:f>
      </x:c>
      <x:c r="M131" s="28" t="str">
        <x:f>IF(A131="","",SUM(IF(AND(EXACT(B131,B47),EXACT(C131,C47),EXACT(D131,D47),EXACT(E131,E47),ISNUMBER(E131)=ISNUMBER(E47)),1,0),IF(AND(EXACT(B131,B48),EXACT(C131,C48),EXACT(D131,D48),EXACT(E131,E48),ISNUMBER(E131)=ISNUMBER(E48)),1,0),IF(AND(EXACT(B131,B49),EXACT(C131,C49),EXACT(D131,D49),EXACT(E131,E49),ISNUMBER(E131)=ISNUMBER(E49)),1,0),IF(AND(EXACT(B131,B50),EXACT(C131,C50),EXACT(D131,D50),EXACT(E131,E50),ISNUMBER(E131)=ISNUMBER(E50)),1,0),IF(AND(EXACT(B131,B51),EXACT(C131,C51),EXACT(D131,D51),EXACT(E131,E51),ISNUMBER(E131)=ISNUMBER(E51)),1,0),IF(AND(EXACT(B131,B52),EXACT(C131,C52),EXACT(D131,D52),EXACT(E131,E52),ISNUMBER(E131)=ISNUMBER(E52)),1,0),IF(AND(EXACT(B131,B53),EXACT(C131,C53),EXACT(D131,D53),EXACT(E131,E53),ISNUMBER(E131)=ISNUMBER(E53)),1,0),IF(AND(EXACT(B131,B54),EXACT(C131,C54),EXACT(D131,D54),EXACT(E131,E54),ISNUMBER(E131)=ISNUMBER(E54)),1,0),IF(AND(EXACT(B131,B55),EXACT(C131,C55),EXACT(D131,D55),EXACT(E131,E55),ISNUMBER(E131)=ISNUMBER(E55)),1,0),IF(AND(EXACT(B131,B56),EXACT(C131,C56),EXACT(D131,D56),EXACT(E131,E56),ISNUMBER(E131)=ISNUMBER(E56)),1,0),IF(AND(EXACT(B131,B57),EXACT(C131,C57),EXACT(D131,D57),EXACT(E131,E57),ISNUMBER(E131)=ISNUMBER(E57)),1,0),IF(AND(EXACT(B131,B58),EXACT(C131,C58),EXACT(D131,D58),EXACT(E131,E58),ISNUMBER(E131)=ISNUMBER(E58)),1,0),IF(AND(EXACT(B131,B59),EXACT(C131,C59),EXACT(D131,D59),EXACT(E131,E59),ISNUMBER(E131)=ISNUMBER(E59)),1,0),IF(AND(EXACT(B131,B60),EXACT(C131,C60),EXACT(D131,D60),EXACT(E131,E60),ISNUMBER(E131)=ISNUMBER(E60)),1,0),IF(AND(EXACT(B131,B61),EXACT(C131,C61),EXACT(D131,D61),EXACT(E131,E61),ISNUMBER(E131)=ISNUMBER(E61)),1,0),IF(AND(EXACT(B131,B62),EXACT(C131,C62),EXACT(D131,D62),EXACT(E131,E62),ISNUMBER(E131)=ISNUMBER(E62)),1,0),IF(AND(EXACT(B131,B63),EXACT(C131,C63),EXACT(D131,D63),EXACT(E131,E63),ISNUMBER(E131)=ISNUMBER(E63)),1,0),IF(AND(EXACT(B131,B64),EXACT(C131,C64),EXACT(D131,D64),EXACT(E131,E64),ISNUMBER(E131)=ISNUMBER(E64)),1,0),IF(AND(EXACT(B131,B65),EXACT(C131,C65),EXACT(D131,D65),EXACT(E131,E65),ISNUMBER(E131)=ISNUMBER(E65)),1,0),IF(AND(EXACT(B131,B66),EXACT(C131,C66),EXACT(D131,D66),EXACT(E131,E66),ISNUMBER(E131)=ISNUMBER(E66)),1,0)))</x:f>
      </x:c>
      <x:c r="N131" s="28" t="str">
        <x:f>IF(A131="","",SUM(IF(AND(EXACT(B131,B67),EXACT(C131,C67),EXACT(D131,D67),EXACT(E131,E67),ISNUMBER(E131)=ISNUMBER(E67)),1,0),IF(AND(EXACT(B131,B68),EXACT(C131,C68),EXACT(D131,D68),EXACT(E131,E68),ISNUMBER(E131)=ISNUMBER(E68)),1,0),IF(AND(EXACT(B131,B69),EXACT(C131,C69),EXACT(D131,D69),EXACT(E131,E69),ISNUMBER(E131)=ISNUMBER(E69)),1,0),IF(AND(EXACT(B131,B70),EXACT(C131,C70),EXACT(D131,D70),EXACT(E131,E70),ISNUMBER(E131)=ISNUMBER(E70)),1,0),IF(AND(EXACT(B131,B71),EXACT(C131,C71),EXACT(D131,D71),EXACT(E131,E71),ISNUMBER(E131)=ISNUMBER(E71)),1,0),IF(AND(EXACT(B131,B72),EXACT(C131,C72),EXACT(D131,D72),EXACT(E131,E72),ISNUMBER(E131)=ISNUMBER(E72)),1,0),IF(AND(EXACT(B131,B73),EXACT(C131,C73),EXACT(D131,D73),EXACT(E131,E73),ISNUMBER(E131)=ISNUMBER(E73)),1,0),IF(AND(EXACT(B131,B74),EXACT(C131,C74),EXACT(D131,D74),EXACT(E131,E74),ISNUMBER(E131)=ISNUMBER(E74)),1,0),IF(AND(EXACT(B131,B75),EXACT(C131,C75),EXACT(D131,D75),EXACT(E131,E75),ISNUMBER(E131)=ISNUMBER(E75)),1,0),IF(AND(EXACT(B131,B76),EXACT(C131,C76),EXACT(D131,D76),EXACT(E131,E76),ISNUMBER(E131)=ISNUMBER(E76)),1,0),IF(AND(EXACT(B131,B77),EXACT(C131,C77),EXACT(D131,D77),EXACT(E131,E77),ISNUMBER(E131)=ISNUMBER(E77)),1,0),IF(AND(EXACT(B131,B78),EXACT(C131,C78),EXACT(D131,D78),EXACT(E131,E78),ISNUMBER(E131)=ISNUMBER(E78)),1,0),IF(AND(EXACT(B131,B79),EXACT(C131,C79),EXACT(D131,D79),EXACT(E131,E79),ISNUMBER(E131)=ISNUMBER(E79)),1,0),IF(AND(EXACT(B131,B80),EXACT(C131,C80),EXACT(D131,D80),EXACT(E131,E80),ISNUMBER(E131)=ISNUMBER(E80)),1,0),IF(AND(EXACT(B131,B81),EXACT(C131,C81),EXACT(D131,D81),EXACT(E131,E81),ISNUMBER(E131)=ISNUMBER(E81)),1,0),IF(AND(EXACT(B131,B82),EXACT(C131,C82),EXACT(D131,D82),EXACT(E131,E82),ISNUMBER(E131)=ISNUMBER(E82)),1,0),IF(AND(EXACT(B131,B83),EXACT(C131,C83),EXACT(D131,D83),EXACT(E131,E83),ISNUMBER(E131)=ISNUMBER(E83)),1,0),IF(AND(EXACT(B131,B84),EXACT(C131,C84),EXACT(D131,D84),EXACT(E131,E84),ISNUMBER(E131)=ISNUMBER(E84)),1,0),IF(AND(EXACT(B131,B85),EXACT(C131,C85),EXACT(D131,D85),EXACT(E131,E85),ISNUMBER(E131)=ISNUMBER(E85)),1,0),IF(AND(EXACT(B131,B86),EXACT(C131,C86),EXACT(D131,D86),EXACT(E131,E86),ISNUMBER(E131)=ISNUMBER(E86)),1,0)))</x:f>
      </x:c>
      <x:c r="O131" s="28" t="str">
        <x:f>IF(A131="","",SUM(IF(AND(EXACT(B131,B87),EXACT(C131,C87),EXACT(D131,D87),EXACT(E131,E87),ISNUMBER(E131)=ISNUMBER(E87)),1,0),IF(AND(EXACT(B131,B88),EXACT(C131,C88),EXACT(D131,D88),EXACT(E131,E88),ISNUMBER(E131)=ISNUMBER(E88)),1,0),IF(AND(EXACT(B131,B89),EXACT(C131,C89),EXACT(D131,D89),EXACT(E131,E89),ISNUMBER(E131)=ISNUMBER(E89)),1,0),IF(AND(EXACT(B131,B90),EXACT(C131,C90),EXACT(D131,D90),EXACT(E131,E90),ISNUMBER(E131)=ISNUMBER(E90)),1,0),IF(AND(EXACT(B131,B91),EXACT(C131,C91),EXACT(D131,D91),EXACT(E131,E91),ISNUMBER(E131)=ISNUMBER(E91)),1,0),IF(AND(EXACT(B131,B92),EXACT(C131,C92),EXACT(D131,D92),EXACT(E131,E92),ISNUMBER(E131)=ISNUMBER(E92)),1,0),IF(AND(EXACT(B131,B93),EXACT(C131,C93),EXACT(D131,D93),EXACT(E131,E93),ISNUMBER(E131)=ISNUMBER(E93)),1,0),IF(AND(EXACT(B131,B94),EXACT(C131,C94),EXACT(D131,D94),EXACT(E131,E94),ISNUMBER(E131)=ISNUMBER(E94)),1,0),IF(AND(EXACT(B131,B95),EXACT(C131,C95),EXACT(D131,D95),EXACT(E131,E95),ISNUMBER(E131)=ISNUMBER(E95)),1,0),IF(AND(EXACT(B131,B96),EXACT(C131,C96),EXACT(D131,D96),EXACT(E131,E96),ISNUMBER(E131)=ISNUMBER(E96)),1,0),IF(AND(EXACT(B131,B97),EXACT(C131,C97),EXACT(D131,D97),EXACT(E131,E97),ISNUMBER(E131)=ISNUMBER(E97)),1,0),IF(AND(EXACT(B131,B98),EXACT(C131,C98),EXACT(D131,D98),EXACT(E131,E98),ISNUMBER(E131)=ISNUMBER(E98)),1,0),IF(AND(EXACT(B131,B99),EXACT(C131,C99),EXACT(D131,D99),EXACT(E131,E99),ISNUMBER(E131)=ISNUMBER(E99)),1,0),IF(AND(EXACT(B131,B100),EXACT(C131,C100),EXACT(D131,D100),EXACT(E131,E100),ISNUMBER(E131)=ISNUMBER(E100)),1,0),IF(AND(EXACT(B131,B101),EXACT(C131,C101),EXACT(D131,D101),EXACT(E131,E101),ISNUMBER(E131)=ISNUMBER(E101)),1,0),IF(AND(EXACT(B131,B102),EXACT(C131,C102),EXACT(D131,D102),EXACT(E131,E102),ISNUMBER(E131)=ISNUMBER(E102)),1,0),IF(AND(EXACT(B131,B103),EXACT(C131,C103),EXACT(D131,D103),EXACT(E131,E103),ISNUMBER(E131)=ISNUMBER(E103)),1,0),IF(AND(EXACT(B131,B104),EXACT(C131,C104),EXACT(D131,D104),EXACT(E131,E104),ISNUMBER(E131)=ISNUMBER(E104)),1,0),IF(AND(EXACT(B131,B105),EXACT(C131,C105),EXACT(D131,D105),EXACT(E131,E105),ISNUMBER(E131)=ISNUMBER(E105)),1,0),IF(AND(EXACT(B131,B106),EXACT(C131,C106),EXACT(D131,D106),EXACT(E131,E106),ISNUMBER(E131)=ISNUMBER(E106)),1,0)))</x:f>
      </x:c>
      <x:c r="P131" s="28" t="str">
        <x:f>IF(A131="","",SUM(IF(AND(EXACT(B131,B107),EXACT(C131,C107),EXACT(D131,D107),EXACT(E131,E107),ISNUMBER(E131)=ISNUMBER(E107)),1,0),IF(AND(EXACT(B131,B108),EXACT(C131,C108),EXACT(D131,D108),EXACT(E131,E108),ISNUMBER(E131)=ISNUMBER(E108)),1,0),IF(AND(EXACT(B131,B109),EXACT(C131,C109),EXACT(D131,D109),EXACT(E131,E109),ISNUMBER(E131)=ISNUMBER(E109)),1,0),IF(AND(EXACT(B131,B110),EXACT(C131,C110),EXACT(D131,D110),EXACT(E131,E110),ISNUMBER(E131)=ISNUMBER(E110)),1,0),IF(AND(EXACT(B131,B111),EXACT(C131,C111),EXACT(D131,D111),EXACT(E131,E111),ISNUMBER(E131)=ISNUMBER(E111)),1,0),IF(AND(EXACT(B131,B112),EXACT(C131,C112),EXACT(D131,D112),EXACT(E131,E112),ISNUMBER(E131)=ISNUMBER(E112)),1,0),IF(AND(EXACT(B131,B113),EXACT(C131,C113),EXACT(D131,D113),EXACT(E131,E113),ISNUMBER(E131)=ISNUMBER(E113)),1,0),IF(AND(EXACT(B131,B114),EXACT(C131,C114),EXACT(D131,D114),EXACT(E131,E114),ISNUMBER(E131)=ISNUMBER(E114)),1,0),IF(AND(EXACT(B131,B115),EXACT(C131,C115),EXACT(D131,D115),EXACT(E131,E115),ISNUMBER(E131)=ISNUMBER(E115)),1,0),IF(AND(EXACT(B131,B116),EXACT(C131,C116),EXACT(D131,D116),EXACT(E131,E116),ISNUMBER(E131)=ISNUMBER(E116)),1,0),IF(AND(EXACT(B131,B117),EXACT(C131,C117),EXACT(D131,D117),EXACT(E131,E117),ISNUMBER(E131)=ISNUMBER(E117)),1,0),IF(AND(EXACT(B131,B118),EXACT(C131,C118),EXACT(D131,D118),EXACT(E131,E118),ISNUMBER(E131)=ISNUMBER(E118)),1,0),IF(AND(EXACT(B131,B119),EXACT(C131,C119),EXACT(D131,D119),EXACT(E131,E119),ISNUMBER(E131)=ISNUMBER(E119)),1,0),IF(AND(EXACT(B131,B120),EXACT(C131,C120),EXACT(D131,D120),EXACT(E131,E120),ISNUMBER(E131)=ISNUMBER(E120)),1,0),IF(AND(EXACT(B131,B121),EXACT(C131,C121),EXACT(D131,D121),EXACT(E131,E121),ISNUMBER(E131)=ISNUMBER(E121)),1,0),IF(AND(EXACT(B131,B122),EXACT(C131,C122),EXACT(D131,D122),EXACT(E131,E122),ISNUMBER(E131)=ISNUMBER(E122)),1,0),IF(AND(EXACT(B131,B123),EXACT(C131,C123),EXACT(D131,D123),EXACT(E131,E123),ISNUMBER(E131)=ISNUMBER(E123)),1,0),IF(AND(EXACT(B131,B124),EXACT(C131,C124),EXACT(D131,D124),EXACT(E131,E124),ISNUMBER(E131)=ISNUMBER(E124)),1,0),IF(AND(EXACT(B131,B125),EXACT(C131,C125),EXACT(D131,D125),EXACT(E131,E125),ISNUMBER(E131)=ISNUMBER(E125)),1,0),IF(AND(EXACT(B131,B126),EXACT(C131,C126),EXACT(D131,D126),EXACT(E131,E126),ISNUMBER(E131)=ISNUMBER(E126)),1,0)))</x:f>
      </x:c>
      <x:c r="Q131" s="28" t="str">
        <x:f>IF(A131="","",SUM(IF(AND(EXACT(B131,B127),EXACT(C131,C127),EXACT(D131,D127),EXACT(E131,E127),ISNUMBER(E131)=ISNUMBER(E127)),1,0),IF(AND(EXACT(B131,B128),EXACT(C131,C128),EXACT(D131,D128),EXACT(E131,E128),ISNUMBER(E131)=ISNUMBER(E128)),1,0),IF(AND(EXACT(B131,B129),EXACT(C131,C129),EXACT(D131,D129),EXACT(E131,E129),ISNUMBER(E131)=ISNUMBER(E129)),1,0),IF(AND(EXACT(B131,B130),EXACT(C131,C130),EXACT(D131,D130),EXACT(E131,E130),ISNUMBER(E131)=ISNUMBER(E130)),1,0),IF(AND(EXACT(B131,B131),EXACT(C131,C131),EXACT(D131,D131),EXACT(E131,E131),ISNUMBER(E131)=ISNUMBER(E131)),1,0)))</x:f>
      </x:c>
      <x:c r="R131" s="28" t="str">
        <x:f>IF(A131="","",0)</x:f>
      </x:c>
      <x:c r="S131" s="28" t="str">
        <x:f>IF(A131="","",0)</x:f>
      </x:c>
      <x:c r="T131" s="28" t="str">
        <x:f>IF(A131="","",0)</x:f>
      </x:c>
    </x:row>
    <x:row r="132" ht="22" customHeight="1">
      <x:c r="A132" s="2" t="str">
        <x:f>IF(COUNTA('Input'!A132:D132)=0,"",ROW()-6)</x:f>
      </x:c>
      <x:c r="B132" s="2" t="str">
        <x:f>IF(ISBLANK('Input'!A132),"",'Input'!A132)</x:f>
      </x:c>
      <x:c r="C132" s="2" t="str">
        <x:f>IF(ISBLANK('Input'!B132),"",'Input'!B132)</x:f>
      </x:c>
      <x:c r="D132" s="2" t="str">
        <x:f>IF(ISBLANK('Input'!C132),"",'Input'!C132)</x:f>
      </x:c>
      <x:c r="E132" s="21" t="str">
        <x:f>IF(ISBLANK('Input'!D132),"",'Input'!D132)</x:f>
      </x:c>
      <x:c r="F132" s="2" t="str">
        <x:f>IF(A132="","",SUM(K132:T132))</x:f>
      </x:c>
      <x:c r="G132" s="2" t="str">
        <x:f>IF(A132="","",IF(F132&gt;1,"Exact duplicate",IF(B132="","Missing job ID",IF(C132="","Missing customer",IF(NOT(OR(EXACT(D132,"completed"),EXACT(D132,"cancelled"))),"Missing or invalid status",IF(NOT(ISNUMBER(E132)),"Missing or invalid amount",IF(E132&lt;0,"Missing or invalid amount","")))))))</x:f>
      </x:c>
      <x:c r="H132" s="2" t="str">
        <x:f>IF(A132="","",IF(F132&gt;1,"Duplicate",IF(G132&lt;&gt;"","Exception",IF(EXACT(D132,"completed"),"Completed","Cancelled"))))</x:f>
      </x:c>
      <x:c r="I132" s="21" t="str">
        <x:f>IF(A132="","",IF(H132="Completed",E132,0))</x:f>
      </x:c>
      <x:c r="K132" s="28" t="str">
        <x:f>IF(A132="","",SUM(IF(AND(EXACT(B132,B7),EXACT(C132,C7),EXACT(D132,D7),EXACT(E132,E7),ISNUMBER(E132)=ISNUMBER(E7)),1,0),IF(AND(EXACT(B132,B8),EXACT(C132,C8),EXACT(D132,D8),EXACT(E132,E8),ISNUMBER(E132)=ISNUMBER(E8)),1,0),IF(AND(EXACT(B132,B9),EXACT(C132,C9),EXACT(D132,D9),EXACT(E132,E9),ISNUMBER(E132)=ISNUMBER(E9)),1,0),IF(AND(EXACT(B132,B10),EXACT(C132,C10),EXACT(D132,D10),EXACT(E132,E10),ISNUMBER(E132)=ISNUMBER(E10)),1,0),IF(AND(EXACT(B132,B11),EXACT(C132,C11),EXACT(D132,D11),EXACT(E132,E11),ISNUMBER(E132)=ISNUMBER(E11)),1,0),IF(AND(EXACT(B132,B12),EXACT(C132,C12),EXACT(D132,D12),EXACT(E132,E12),ISNUMBER(E132)=ISNUMBER(E12)),1,0),IF(AND(EXACT(B132,B13),EXACT(C132,C13),EXACT(D132,D13),EXACT(E132,E13),ISNUMBER(E132)=ISNUMBER(E13)),1,0),IF(AND(EXACT(B132,B14),EXACT(C132,C14),EXACT(D132,D14),EXACT(E132,E14),ISNUMBER(E132)=ISNUMBER(E14)),1,0),IF(AND(EXACT(B132,B15),EXACT(C132,C15),EXACT(D132,D15),EXACT(E132,E15),ISNUMBER(E132)=ISNUMBER(E15)),1,0),IF(AND(EXACT(B132,B16),EXACT(C132,C16),EXACT(D132,D16),EXACT(E132,E16),ISNUMBER(E132)=ISNUMBER(E16)),1,0),IF(AND(EXACT(B132,B17),EXACT(C132,C17),EXACT(D132,D17),EXACT(E132,E17),ISNUMBER(E132)=ISNUMBER(E17)),1,0),IF(AND(EXACT(B132,B18),EXACT(C132,C18),EXACT(D132,D18),EXACT(E132,E18),ISNUMBER(E132)=ISNUMBER(E18)),1,0),IF(AND(EXACT(B132,B19),EXACT(C132,C19),EXACT(D132,D19),EXACT(E132,E19),ISNUMBER(E132)=ISNUMBER(E19)),1,0),IF(AND(EXACT(B132,B20),EXACT(C132,C20),EXACT(D132,D20),EXACT(E132,E20),ISNUMBER(E132)=ISNUMBER(E20)),1,0),IF(AND(EXACT(B132,B21),EXACT(C132,C21),EXACT(D132,D21),EXACT(E132,E21),ISNUMBER(E132)=ISNUMBER(E21)),1,0),IF(AND(EXACT(B132,B22),EXACT(C132,C22),EXACT(D132,D22),EXACT(E132,E22),ISNUMBER(E132)=ISNUMBER(E22)),1,0),IF(AND(EXACT(B132,B23),EXACT(C132,C23),EXACT(D132,D23),EXACT(E132,E23),ISNUMBER(E132)=ISNUMBER(E23)),1,0),IF(AND(EXACT(B132,B24),EXACT(C132,C24),EXACT(D132,D24),EXACT(E132,E24),ISNUMBER(E132)=ISNUMBER(E24)),1,0),IF(AND(EXACT(B132,B25),EXACT(C132,C25),EXACT(D132,D25),EXACT(E132,E25),ISNUMBER(E132)=ISNUMBER(E25)),1,0),IF(AND(EXACT(B132,B26),EXACT(C132,C26),EXACT(D132,D26),EXACT(E132,E26),ISNUMBER(E132)=ISNUMBER(E26)),1,0)))</x:f>
      </x:c>
      <x:c r="L132" s="28" t="str">
        <x:f>IF(A132="","",SUM(IF(AND(EXACT(B132,B27),EXACT(C132,C27),EXACT(D132,D27),EXACT(E132,E27),ISNUMBER(E132)=ISNUMBER(E27)),1,0),IF(AND(EXACT(B132,B28),EXACT(C132,C28),EXACT(D132,D28),EXACT(E132,E28),ISNUMBER(E132)=ISNUMBER(E28)),1,0),IF(AND(EXACT(B132,B29),EXACT(C132,C29),EXACT(D132,D29),EXACT(E132,E29),ISNUMBER(E132)=ISNUMBER(E29)),1,0),IF(AND(EXACT(B132,B30),EXACT(C132,C30),EXACT(D132,D30),EXACT(E132,E30),ISNUMBER(E132)=ISNUMBER(E30)),1,0),IF(AND(EXACT(B132,B31),EXACT(C132,C31),EXACT(D132,D31),EXACT(E132,E31),ISNUMBER(E132)=ISNUMBER(E31)),1,0),IF(AND(EXACT(B132,B32),EXACT(C132,C32),EXACT(D132,D32),EXACT(E132,E32),ISNUMBER(E132)=ISNUMBER(E32)),1,0),IF(AND(EXACT(B132,B33),EXACT(C132,C33),EXACT(D132,D33),EXACT(E132,E33),ISNUMBER(E132)=ISNUMBER(E33)),1,0),IF(AND(EXACT(B132,B34),EXACT(C132,C34),EXACT(D132,D34),EXACT(E132,E34),ISNUMBER(E132)=ISNUMBER(E34)),1,0),IF(AND(EXACT(B132,B35),EXACT(C132,C35),EXACT(D132,D35),EXACT(E132,E35),ISNUMBER(E132)=ISNUMBER(E35)),1,0),IF(AND(EXACT(B132,B36),EXACT(C132,C36),EXACT(D132,D36),EXACT(E132,E36),ISNUMBER(E132)=ISNUMBER(E36)),1,0),IF(AND(EXACT(B132,B37),EXACT(C132,C37),EXACT(D132,D37),EXACT(E132,E37),ISNUMBER(E132)=ISNUMBER(E37)),1,0),IF(AND(EXACT(B132,B38),EXACT(C132,C38),EXACT(D132,D38),EXACT(E132,E38),ISNUMBER(E132)=ISNUMBER(E38)),1,0),IF(AND(EXACT(B132,B39),EXACT(C132,C39),EXACT(D132,D39),EXACT(E132,E39),ISNUMBER(E132)=ISNUMBER(E39)),1,0),IF(AND(EXACT(B132,B40),EXACT(C132,C40),EXACT(D132,D40),EXACT(E132,E40),ISNUMBER(E132)=ISNUMBER(E40)),1,0),IF(AND(EXACT(B132,B41),EXACT(C132,C41),EXACT(D132,D41),EXACT(E132,E41),ISNUMBER(E132)=ISNUMBER(E41)),1,0),IF(AND(EXACT(B132,B42),EXACT(C132,C42),EXACT(D132,D42),EXACT(E132,E42),ISNUMBER(E132)=ISNUMBER(E42)),1,0),IF(AND(EXACT(B132,B43),EXACT(C132,C43),EXACT(D132,D43),EXACT(E132,E43),ISNUMBER(E132)=ISNUMBER(E43)),1,0),IF(AND(EXACT(B132,B44),EXACT(C132,C44),EXACT(D132,D44),EXACT(E132,E44),ISNUMBER(E132)=ISNUMBER(E44)),1,0),IF(AND(EXACT(B132,B45),EXACT(C132,C45),EXACT(D132,D45),EXACT(E132,E45),ISNUMBER(E132)=ISNUMBER(E45)),1,0),IF(AND(EXACT(B132,B46),EXACT(C132,C46),EXACT(D132,D46),EXACT(E132,E46),ISNUMBER(E132)=ISNUMBER(E46)),1,0)))</x:f>
      </x:c>
      <x:c r="M132" s="28" t="str">
        <x:f>IF(A132="","",SUM(IF(AND(EXACT(B132,B47),EXACT(C132,C47),EXACT(D132,D47),EXACT(E132,E47),ISNUMBER(E132)=ISNUMBER(E47)),1,0),IF(AND(EXACT(B132,B48),EXACT(C132,C48),EXACT(D132,D48),EXACT(E132,E48),ISNUMBER(E132)=ISNUMBER(E48)),1,0),IF(AND(EXACT(B132,B49),EXACT(C132,C49),EXACT(D132,D49),EXACT(E132,E49),ISNUMBER(E132)=ISNUMBER(E49)),1,0),IF(AND(EXACT(B132,B50),EXACT(C132,C50),EXACT(D132,D50),EXACT(E132,E50),ISNUMBER(E132)=ISNUMBER(E50)),1,0),IF(AND(EXACT(B132,B51),EXACT(C132,C51),EXACT(D132,D51),EXACT(E132,E51),ISNUMBER(E132)=ISNUMBER(E51)),1,0),IF(AND(EXACT(B132,B52),EXACT(C132,C52),EXACT(D132,D52),EXACT(E132,E52),ISNUMBER(E132)=ISNUMBER(E52)),1,0),IF(AND(EXACT(B132,B53),EXACT(C132,C53),EXACT(D132,D53),EXACT(E132,E53),ISNUMBER(E132)=ISNUMBER(E53)),1,0),IF(AND(EXACT(B132,B54),EXACT(C132,C54),EXACT(D132,D54),EXACT(E132,E54),ISNUMBER(E132)=ISNUMBER(E54)),1,0),IF(AND(EXACT(B132,B55),EXACT(C132,C55),EXACT(D132,D55),EXACT(E132,E55),ISNUMBER(E132)=ISNUMBER(E55)),1,0),IF(AND(EXACT(B132,B56),EXACT(C132,C56),EXACT(D132,D56),EXACT(E132,E56),ISNUMBER(E132)=ISNUMBER(E56)),1,0),IF(AND(EXACT(B132,B57),EXACT(C132,C57),EXACT(D132,D57),EXACT(E132,E57),ISNUMBER(E132)=ISNUMBER(E57)),1,0),IF(AND(EXACT(B132,B58),EXACT(C132,C58),EXACT(D132,D58),EXACT(E132,E58),ISNUMBER(E132)=ISNUMBER(E58)),1,0),IF(AND(EXACT(B132,B59),EXACT(C132,C59),EXACT(D132,D59),EXACT(E132,E59),ISNUMBER(E132)=ISNUMBER(E59)),1,0),IF(AND(EXACT(B132,B60),EXACT(C132,C60),EXACT(D132,D60),EXACT(E132,E60),ISNUMBER(E132)=ISNUMBER(E60)),1,0),IF(AND(EXACT(B132,B61),EXACT(C132,C61),EXACT(D132,D61),EXACT(E132,E61),ISNUMBER(E132)=ISNUMBER(E61)),1,0),IF(AND(EXACT(B132,B62),EXACT(C132,C62),EXACT(D132,D62),EXACT(E132,E62),ISNUMBER(E132)=ISNUMBER(E62)),1,0),IF(AND(EXACT(B132,B63),EXACT(C132,C63),EXACT(D132,D63),EXACT(E132,E63),ISNUMBER(E132)=ISNUMBER(E63)),1,0),IF(AND(EXACT(B132,B64),EXACT(C132,C64),EXACT(D132,D64),EXACT(E132,E64),ISNUMBER(E132)=ISNUMBER(E64)),1,0),IF(AND(EXACT(B132,B65),EXACT(C132,C65),EXACT(D132,D65),EXACT(E132,E65),ISNUMBER(E132)=ISNUMBER(E65)),1,0),IF(AND(EXACT(B132,B66),EXACT(C132,C66),EXACT(D132,D66),EXACT(E132,E66),ISNUMBER(E132)=ISNUMBER(E66)),1,0)))</x:f>
      </x:c>
      <x:c r="N132" s="28" t="str">
        <x:f>IF(A132="","",SUM(IF(AND(EXACT(B132,B67),EXACT(C132,C67),EXACT(D132,D67),EXACT(E132,E67),ISNUMBER(E132)=ISNUMBER(E67)),1,0),IF(AND(EXACT(B132,B68),EXACT(C132,C68),EXACT(D132,D68),EXACT(E132,E68),ISNUMBER(E132)=ISNUMBER(E68)),1,0),IF(AND(EXACT(B132,B69),EXACT(C132,C69),EXACT(D132,D69),EXACT(E132,E69),ISNUMBER(E132)=ISNUMBER(E69)),1,0),IF(AND(EXACT(B132,B70),EXACT(C132,C70),EXACT(D132,D70),EXACT(E132,E70),ISNUMBER(E132)=ISNUMBER(E70)),1,0),IF(AND(EXACT(B132,B71),EXACT(C132,C71),EXACT(D132,D71),EXACT(E132,E71),ISNUMBER(E132)=ISNUMBER(E71)),1,0),IF(AND(EXACT(B132,B72),EXACT(C132,C72),EXACT(D132,D72),EXACT(E132,E72),ISNUMBER(E132)=ISNUMBER(E72)),1,0),IF(AND(EXACT(B132,B73),EXACT(C132,C73),EXACT(D132,D73),EXACT(E132,E73),ISNUMBER(E132)=ISNUMBER(E73)),1,0),IF(AND(EXACT(B132,B74),EXACT(C132,C74),EXACT(D132,D74),EXACT(E132,E74),ISNUMBER(E132)=ISNUMBER(E74)),1,0),IF(AND(EXACT(B132,B75),EXACT(C132,C75),EXACT(D132,D75),EXACT(E132,E75),ISNUMBER(E132)=ISNUMBER(E75)),1,0),IF(AND(EXACT(B132,B76),EXACT(C132,C76),EXACT(D132,D76),EXACT(E132,E76),ISNUMBER(E132)=ISNUMBER(E76)),1,0),IF(AND(EXACT(B132,B77),EXACT(C132,C77),EXACT(D132,D77),EXACT(E132,E77),ISNUMBER(E132)=ISNUMBER(E77)),1,0),IF(AND(EXACT(B132,B78),EXACT(C132,C78),EXACT(D132,D78),EXACT(E132,E78),ISNUMBER(E132)=ISNUMBER(E78)),1,0),IF(AND(EXACT(B132,B79),EXACT(C132,C79),EXACT(D132,D79),EXACT(E132,E79),ISNUMBER(E132)=ISNUMBER(E79)),1,0),IF(AND(EXACT(B132,B80),EXACT(C132,C80),EXACT(D132,D80),EXACT(E132,E80),ISNUMBER(E132)=ISNUMBER(E80)),1,0),IF(AND(EXACT(B132,B81),EXACT(C132,C81),EXACT(D132,D81),EXACT(E132,E81),ISNUMBER(E132)=ISNUMBER(E81)),1,0),IF(AND(EXACT(B132,B82),EXACT(C132,C82),EXACT(D132,D82),EXACT(E132,E82),ISNUMBER(E132)=ISNUMBER(E82)),1,0),IF(AND(EXACT(B132,B83),EXACT(C132,C83),EXACT(D132,D83),EXACT(E132,E83),ISNUMBER(E132)=ISNUMBER(E83)),1,0),IF(AND(EXACT(B132,B84),EXACT(C132,C84),EXACT(D132,D84),EXACT(E132,E84),ISNUMBER(E132)=ISNUMBER(E84)),1,0),IF(AND(EXACT(B132,B85),EXACT(C132,C85),EXACT(D132,D85),EXACT(E132,E85),ISNUMBER(E132)=ISNUMBER(E85)),1,0),IF(AND(EXACT(B132,B86),EXACT(C132,C86),EXACT(D132,D86),EXACT(E132,E86),ISNUMBER(E132)=ISNUMBER(E86)),1,0)))</x:f>
      </x:c>
      <x:c r="O132" s="28" t="str">
        <x:f>IF(A132="","",SUM(IF(AND(EXACT(B132,B87),EXACT(C132,C87),EXACT(D132,D87),EXACT(E132,E87),ISNUMBER(E132)=ISNUMBER(E87)),1,0),IF(AND(EXACT(B132,B88),EXACT(C132,C88),EXACT(D132,D88),EXACT(E132,E88),ISNUMBER(E132)=ISNUMBER(E88)),1,0),IF(AND(EXACT(B132,B89),EXACT(C132,C89),EXACT(D132,D89),EXACT(E132,E89),ISNUMBER(E132)=ISNUMBER(E89)),1,0),IF(AND(EXACT(B132,B90),EXACT(C132,C90),EXACT(D132,D90),EXACT(E132,E90),ISNUMBER(E132)=ISNUMBER(E90)),1,0),IF(AND(EXACT(B132,B91),EXACT(C132,C91),EXACT(D132,D91),EXACT(E132,E91),ISNUMBER(E132)=ISNUMBER(E91)),1,0),IF(AND(EXACT(B132,B92),EXACT(C132,C92),EXACT(D132,D92),EXACT(E132,E92),ISNUMBER(E132)=ISNUMBER(E92)),1,0),IF(AND(EXACT(B132,B93),EXACT(C132,C93),EXACT(D132,D93),EXACT(E132,E93),ISNUMBER(E132)=ISNUMBER(E93)),1,0),IF(AND(EXACT(B132,B94),EXACT(C132,C94),EXACT(D132,D94),EXACT(E132,E94),ISNUMBER(E132)=ISNUMBER(E94)),1,0),IF(AND(EXACT(B132,B95),EXACT(C132,C95),EXACT(D132,D95),EXACT(E132,E95),ISNUMBER(E132)=ISNUMBER(E95)),1,0),IF(AND(EXACT(B132,B96),EXACT(C132,C96),EXACT(D132,D96),EXACT(E132,E96),ISNUMBER(E132)=ISNUMBER(E96)),1,0),IF(AND(EXACT(B132,B97),EXACT(C132,C97),EXACT(D132,D97),EXACT(E132,E97),ISNUMBER(E132)=ISNUMBER(E97)),1,0),IF(AND(EXACT(B132,B98),EXACT(C132,C98),EXACT(D132,D98),EXACT(E132,E98),ISNUMBER(E132)=ISNUMBER(E98)),1,0),IF(AND(EXACT(B132,B99),EXACT(C132,C99),EXACT(D132,D99),EXACT(E132,E99),ISNUMBER(E132)=ISNUMBER(E99)),1,0),IF(AND(EXACT(B132,B100),EXACT(C132,C100),EXACT(D132,D100),EXACT(E132,E100),ISNUMBER(E132)=ISNUMBER(E100)),1,0),IF(AND(EXACT(B132,B101),EXACT(C132,C101),EXACT(D132,D101),EXACT(E132,E101),ISNUMBER(E132)=ISNUMBER(E101)),1,0),IF(AND(EXACT(B132,B102),EXACT(C132,C102),EXACT(D132,D102),EXACT(E132,E102),ISNUMBER(E132)=ISNUMBER(E102)),1,0),IF(AND(EXACT(B132,B103),EXACT(C132,C103),EXACT(D132,D103),EXACT(E132,E103),ISNUMBER(E132)=ISNUMBER(E103)),1,0),IF(AND(EXACT(B132,B104),EXACT(C132,C104),EXACT(D132,D104),EXACT(E132,E104),ISNUMBER(E132)=ISNUMBER(E104)),1,0),IF(AND(EXACT(B132,B105),EXACT(C132,C105),EXACT(D132,D105),EXACT(E132,E105),ISNUMBER(E132)=ISNUMBER(E105)),1,0),IF(AND(EXACT(B132,B106),EXACT(C132,C106),EXACT(D132,D106),EXACT(E132,E106),ISNUMBER(E132)=ISNUMBER(E106)),1,0)))</x:f>
      </x:c>
      <x:c r="P132" s="28" t="str">
        <x:f>IF(A132="","",SUM(IF(AND(EXACT(B132,B107),EXACT(C132,C107),EXACT(D132,D107),EXACT(E132,E107),ISNUMBER(E132)=ISNUMBER(E107)),1,0),IF(AND(EXACT(B132,B108),EXACT(C132,C108),EXACT(D132,D108),EXACT(E132,E108),ISNUMBER(E132)=ISNUMBER(E108)),1,0),IF(AND(EXACT(B132,B109),EXACT(C132,C109),EXACT(D132,D109),EXACT(E132,E109),ISNUMBER(E132)=ISNUMBER(E109)),1,0),IF(AND(EXACT(B132,B110),EXACT(C132,C110),EXACT(D132,D110),EXACT(E132,E110),ISNUMBER(E132)=ISNUMBER(E110)),1,0),IF(AND(EXACT(B132,B111),EXACT(C132,C111),EXACT(D132,D111),EXACT(E132,E111),ISNUMBER(E132)=ISNUMBER(E111)),1,0),IF(AND(EXACT(B132,B112),EXACT(C132,C112),EXACT(D132,D112),EXACT(E132,E112),ISNUMBER(E132)=ISNUMBER(E112)),1,0),IF(AND(EXACT(B132,B113),EXACT(C132,C113),EXACT(D132,D113),EXACT(E132,E113),ISNUMBER(E132)=ISNUMBER(E113)),1,0),IF(AND(EXACT(B132,B114),EXACT(C132,C114),EXACT(D132,D114),EXACT(E132,E114),ISNUMBER(E132)=ISNUMBER(E114)),1,0),IF(AND(EXACT(B132,B115),EXACT(C132,C115),EXACT(D132,D115),EXACT(E132,E115),ISNUMBER(E132)=ISNUMBER(E115)),1,0),IF(AND(EXACT(B132,B116),EXACT(C132,C116),EXACT(D132,D116),EXACT(E132,E116),ISNUMBER(E132)=ISNUMBER(E116)),1,0),IF(AND(EXACT(B132,B117),EXACT(C132,C117),EXACT(D132,D117),EXACT(E132,E117),ISNUMBER(E132)=ISNUMBER(E117)),1,0),IF(AND(EXACT(B132,B118),EXACT(C132,C118),EXACT(D132,D118),EXACT(E132,E118),ISNUMBER(E132)=ISNUMBER(E118)),1,0),IF(AND(EXACT(B132,B119),EXACT(C132,C119),EXACT(D132,D119),EXACT(E132,E119),ISNUMBER(E132)=ISNUMBER(E119)),1,0),IF(AND(EXACT(B132,B120),EXACT(C132,C120),EXACT(D132,D120),EXACT(E132,E120),ISNUMBER(E132)=ISNUMBER(E120)),1,0),IF(AND(EXACT(B132,B121),EXACT(C132,C121),EXACT(D132,D121),EXACT(E132,E121),ISNUMBER(E132)=ISNUMBER(E121)),1,0),IF(AND(EXACT(B132,B122),EXACT(C132,C122),EXACT(D132,D122),EXACT(E132,E122),ISNUMBER(E132)=ISNUMBER(E122)),1,0),IF(AND(EXACT(B132,B123),EXACT(C132,C123),EXACT(D132,D123),EXACT(E132,E123),ISNUMBER(E132)=ISNUMBER(E123)),1,0),IF(AND(EXACT(B132,B124),EXACT(C132,C124),EXACT(D132,D124),EXACT(E132,E124),ISNUMBER(E132)=ISNUMBER(E124)),1,0),IF(AND(EXACT(B132,B125),EXACT(C132,C125),EXACT(D132,D125),EXACT(E132,E125),ISNUMBER(E132)=ISNUMBER(E125)),1,0),IF(AND(EXACT(B132,B126),EXACT(C132,C126),EXACT(D132,D126),EXACT(E132,E126),ISNUMBER(E132)=ISNUMBER(E126)),1,0)))</x:f>
      </x:c>
      <x:c r="Q132" s="28" t="str">
        <x:f>IF(A132="","",SUM(IF(AND(EXACT(B132,B127),EXACT(C132,C127),EXACT(D132,D127),EXACT(E132,E127),ISNUMBER(E132)=ISNUMBER(E127)),1,0),IF(AND(EXACT(B132,B128),EXACT(C132,C128),EXACT(D132,D128),EXACT(E132,E128),ISNUMBER(E132)=ISNUMBER(E128)),1,0),IF(AND(EXACT(B132,B129),EXACT(C132,C129),EXACT(D132,D129),EXACT(E132,E129),ISNUMBER(E132)=ISNUMBER(E129)),1,0),IF(AND(EXACT(B132,B130),EXACT(C132,C130),EXACT(D132,D130),EXACT(E132,E130),ISNUMBER(E132)=ISNUMBER(E130)),1,0),IF(AND(EXACT(B132,B131),EXACT(C132,C131),EXACT(D132,D131),EXACT(E132,E131),ISNUMBER(E132)=ISNUMBER(E131)),1,0),IF(AND(EXACT(B132,B132),EXACT(C132,C132),EXACT(D132,D132),EXACT(E132,E132),ISNUMBER(E132)=ISNUMBER(E132)),1,0)))</x:f>
      </x:c>
      <x:c r="R132" s="28" t="str">
        <x:f>IF(A132="","",0)</x:f>
      </x:c>
      <x:c r="S132" s="28" t="str">
        <x:f>IF(A132="","",0)</x:f>
      </x:c>
      <x:c r="T132" s="28" t="str">
        <x:f>IF(A132="","",0)</x:f>
      </x:c>
    </x:row>
    <x:row r="133" ht="22" customHeight="1">
      <x:c r="A133" s="2" t="str">
        <x:f>IF(COUNTA('Input'!A133:D133)=0,"",ROW()-6)</x:f>
      </x:c>
      <x:c r="B133" s="2" t="str">
        <x:f>IF(ISBLANK('Input'!A133),"",'Input'!A133)</x:f>
      </x:c>
      <x:c r="C133" s="2" t="str">
        <x:f>IF(ISBLANK('Input'!B133),"",'Input'!B133)</x:f>
      </x:c>
      <x:c r="D133" s="2" t="str">
        <x:f>IF(ISBLANK('Input'!C133),"",'Input'!C133)</x:f>
      </x:c>
      <x:c r="E133" s="21" t="str">
        <x:f>IF(ISBLANK('Input'!D133),"",'Input'!D133)</x:f>
      </x:c>
      <x:c r="F133" s="2" t="str">
        <x:f>IF(A133="","",SUM(K133:T133))</x:f>
      </x:c>
      <x:c r="G133" s="2" t="str">
        <x:f>IF(A133="","",IF(F133&gt;1,"Exact duplicate",IF(B133="","Missing job ID",IF(C133="","Missing customer",IF(NOT(OR(EXACT(D133,"completed"),EXACT(D133,"cancelled"))),"Missing or invalid status",IF(NOT(ISNUMBER(E133)),"Missing or invalid amount",IF(E133&lt;0,"Missing or invalid amount","")))))))</x:f>
      </x:c>
      <x:c r="H133" s="2" t="str">
        <x:f>IF(A133="","",IF(F133&gt;1,"Duplicate",IF(G133&lt;&gt;"","Exception",IF(EXACT(D133,"completed"),"Completed","Cancelled"))))</x:f>
      </x:c>
      <x:c r="I133" s="21" t="str">
        <x:f>IF(A133="","",IF(H133="Completed",E133,0))</x:f>
      </x:c>
      <x:c r="K133" s="28" t="str">
        <x:f>IF(A133="","",SUM(IF(AND(EXACT(B133,B7),EXACT(C133,C7),EXACT(D133,D7),EXACT(E133,E7),ISNUMBER(E133)=ISNUMBER(E7)),1,0),IF(AND(EXACT(B133,B8),EXACT(C133,C8),EXACT(D133,D8),EXACT(E133,E8),ISNUMBER(E133)=ISNUMBER(E8)),1,0),IF(AND(EXACT(B133,B9),EXACT(C133,C9),EXACT(D133,D9),EXACT(E133,E9),ISNUMBER(E133)=ISNUMBER(E9)),1,0),IF(AND(EXACT(B133,B10),EXACT(C133,C10),EXACT(D133,D10),EXACT(E133,E10),ISNUMBER(E133)=ISNUMBER(E10)),1,0),IF(AND(EXACT(B133,B11),EXACT(C133,C11),EXACT(D133,D11),EXACT(E133,E11),ISNUMBER(E133)=ISNUMBER(E11)),1,0),IF(AND(EXACT(B133,B12),EXACT(C133,C12),EXACT(D133,D12),EXACT(E133,E12),ISNUMBER(E133)=ISNUMBER(E12)),1,0),IF(AND(EXACT(B133,B13),EXACT(C133,C13),EXACT(D133,D13),EXACT(E133,E13),ISNUMBER(E133)=ISNUMBER(E13)),1,0),IF(AND(EXACT(B133,B14),EXACT(C133,C14),EXACT(D133,D14),EXACT(E133,E14),ISNUMBER(E133)=ISNUMBER(E14)),1,0),IF(AND(EXACT(B133,B15),EXACT(C133,C15),EXACT(D133,D15),EXACT(E133,E15),ISNUMBER(E133)=ISNUMBER(E15)),1,0),IF(AND(EXACT(B133,B16),EXACT(C133,C16),EXACT(D133,D16),EXACT(E133,E16),ISNUMBER(E133)=ISNUMBER(E16)),1,0),IF(AND(EXACT(B133,B17),EXACT(C133,C17),EXACT(D133,D17),EXACT(E133,E17),ISNUMBER(E133)=ISNUMBER(E17)),1,0),IF(AND(EXACT(B133,B18),EXACT(C133,C18),EXACT(D133,D18),EXACT(E133,E18),ISNUMBER(E133)=ISNUMBER(E18)),1,0),IF(AND(EXACT(B133,B19),EXACT(C133,C19),EXACT(D133,D19),EXACT(E133,E19),ISNUMBER(E133)=ISNUMBER(E19)),1,0),IF(AND(EXACT(B133,B20),EXACT(C133,C20),EXACT(D133,D20),EXACT(E133,E20),ISNUMBER(E133)=ISNUMBER(E20)),1,0),IF(AND(EXACT(B133,B21),EXACT(C133,C21),EXACT(D133,D21),EXACT(E133,E21),ISNUMBER(E133)=ISNUMBER(E21)),1,0),IF(AND(EXACT(B133,B22),EXACT(C133,C22),EXACT(D133,D22),EXACT(E133,E22),ISNUMBER(E133)=ISNUMBER(E22)),1,0),IF(AND(EXACT(B133,B23),EXACT(C133,C23),EXACT(D133,D23),EXACT(E133,E23),ISNUMBER(E133)=ISNUMBER(E23)),1,0),IF(AND(EXACT(B133,B24),EXACT(C133,C24),EXACT(D133,D24),EXACT(E133,E24),ISNUMBER(E133)=ISNUMBER(E24)),1,0),IF(AND(EXACT(B133,B25),EXACT(C133,C25),EXACT(D133,D25),EXACT(E133,E25),ISNUMBER(E133)=ISNUMBER(E25)),1,0),IF(AND(EXACT(B133,B26),EXACT(C133,C26),EXACT(D133,D26),EXACT(E133,E26),ISNUMBER(E133)=ISNUMBER(E26)),1,0)))</x:f>
      </x:c>
      <x:c r="L133" s="28" t="str">
        <x:f>IF(A133="","",SUM(IF(AND(EXACT(B133,B27),EXACT(C133,C27),EXACT(D133,D27),EXACT(E133,E27),ISNUMBER(E133)=ISNUMBER(E27)),1,0),IF(AND(EXACT(B133,B28),EXACT(C133,C28),EXACT(D133,D28),EXACT(E133,E28),ISNUMBER(E133)=ISNUMBER(E28)),1,0),IF(AND(EXACT(B133,B29),EXACT(C133,C29),EXACT(D133,D29),EXACT(E133,E29),ISNUMBER(E133)=ISNUMBER(E29)),1,0),IF(AND(EXACT(B133,B30),EXACT(C133,C30),EXACT(D133,D30),EXACT(E133,E30),ISNUMBER(E133)=ISNUMBER(E30)),1,0),IF(AND(EXACT(B133,B31),EXACT(C133,C31),EXACT(D133,D31),EXACT(E133,E31),ISNUMBER(E133)=ISNUMBER(E31)),1,0),IF(AND(EXACT(B133,B32),EXACT(C133,C32),EXACT(D133,D32),EXACT(E133,E32),ISNUMBER(E133)=ISNUMBER(E32)),1,0),IF(AND(EXACT(B133,B33),EXACT(C133,C33),EXACT(D133,D33),EXACT(E133,E33),ISNUMBER(E133)=ISNUMBER(E33)),1,0),IF(AND(EXACT(B133,B34),EXACT(C133,C34),EXACT(D133,D34),EXACT(E133,E34),ISNUMBER(E133)=ISNUMBER(E34)),1,0),IF(AND(EXACT(B133,B35),EXACT(C133,C35),EXACT(D133,D35),EXACT(E133,E35),ISNUMBER(E133)=ISNUMBER(E35)),1,0),IF(AND(EXACT(B133,B36),EXACT(C133,C36),EXACT(D133,D36),EXACT(E133,E36),ISNUMBER(E133)=ISNUMBER(E36)),1,0),IF(AND(EXACT(B133,B37),EXACT(C133,C37),EXACT(D133,D37),EXACT(E133,E37),ISNUMBER(E133)=ISNUMBER(E37)),1,0),IF(AND(EXACT(B133,B38),EXACT(C133,C38),EXACT(D133,D38),EXACT(E133,E38),ISNUMBER(E133)=ISNUMBER(E38)),1,0),IF(AND(EXACT(B133,B39),EXACT(C133,C39),EXACT(D133,D39),EXACT(E133,E39),ISNUMBER(E133)=ISNUMBER(E39)),1,0),IF(AND(EXACT(B133,B40),EXACT(C133,C40),EXACT(D133,D40),EXACT(E133,E40),ISNUMBER(E133)=ISNUMBER(E40)),1,0),IF(AND(EXACT(B133,B41),EXACT(C133,C41),EXACT(D133,D41),EXACT(E133,E41),ISNUMBER(E133)=ISNUMBER(E41)),1,0),IF(AND(EXACT(B133,B42),EXACT(C133,C42),EXACT(D133,D42),EXACT(E133,E42),ISNUMBER(E133)=ISNUMBER(E42)),1,0),IF(AND(EXACT(B133,B43),EXACT(C133,C43),EXACT(D133,D43),EXACT(E133,E43),ISNUMBER(E133)=ISNUMBER(E43)),1,0),IF(AND(EXACT(B133,B44),EXACT(C133,C44),EXACT(D133,D44),EXACT(E133,E44),ISNUMBER(E133)=ISNUMBER(E44)),1,0),IF(AND(EXACT(B133,B45),EXACT(C133,C45),EXACT(D133,D45),EXACT(E133,E45),ISNUMBER(E133)=ISNUMBER(E45)),1,0),IF(AND(EXACT(B133,B46),EXACT(C133,C46),EXACT(D133,D46),EXACT(E133,E46),ISNUMBER(E133)=ISNUMBER(E46)),1,0)))</x:f>
      </x:c>
      <x:c r="M133" s="28" t="str">
        <x:f>IF(A133="","",SUM(IF(AND(EXACT(B133,B47),EXACT(C133,C47),EXACT(D133,D47),EXACT(E133,E47),ISNUMBER(E133)=ISNUMBER(E47)),1,0),IF(AND(EXACT(B133,B48),EXACT(C133,C48),EXACT(D133,D48),EXACT(E133,E48),ISNUMBER(E133)=ISNUMBER(E48)),1,0),IF(AND(EXACT(B133,B49),EXACT(C133,C49),EXACT(D133,D49),EXACT(E133,E49),ISNUMBER(E133)=ISNUMBER(E49)),1,0),IF(AND(EXACT(B133,B50),EXACT(C133,C50),EXACT(D133,D50),EXACT(E133,E50),ISNUMBER(E133)=ISNUMBER(E50)),1,0),IF(AND(EXACT(B133,B51),EXACT(C133,C51),EXACT(D133,D51),EXACT(E133,E51),ISNUMBER(E133)=ISNUMBER(E51)),1,0),IF(AND(EXACT(B133,B52),EXACT(C133,C52),EXACT(D133,D52),EXACT(E133,E52),ISNUMBER(E133)=ISNUMBER(E52)),1,0),IF(AND(EXACT(B133,B53),EXACT(C133,C53),EXACT(D133,D53),EXACT(E133,E53),ISNUMBER(E133)=ISNUMBER(E53)),1,0),IF(AND(EXACT(B133,B54),EXACT(C133,C54),EXACT(D133,D54),EXACT(E133,E54),ISNUMBER(E133)=ISNUMBER(E54)),1,0),IF(AND(EXACT(B133,B55),EXACT(C133,C55),EXACT(D133,D55),EXACT(E133,E55),ISNUMBER(E133)=ISNUMBER(E55)),1,0),IF(AND(EXACT(B133,B56),EXACT(C133,C56),EXACT(D133,D56),EXACT(E133,E56),ISNUMBER(E133)=ISNUMBER(E56)),1,0),IF(AND(EXACT(B133,B57),EXACT(C133,C57),EXACT(D133,D57),EXACT(E133,E57),ISNUMBER(E133)=ISNUMBER(E57)),1,0),IF(AND(EXACT(B133,B58),EXACT(C133,C58),EXACT(D133,D58),EXACT(E133,E58),ISNUMBER(E133)=ISNUMBER(E58)),1,0),IF(AND(EXACT(B133,B59),EXACT(C133,C59),EXACT(D133,D59),EXACT(E133,E59),ISNUMBER(E133)=ISNUMBER(E59)),1,0),IF(AND(EXACT(B133,B60),EXACT(C133,C60),EXACT(D133,D60),EXACT(E133,E60),ISNUMBER(E133)=ISNUMBER(E60)),1,0),IF(AND(EXACT(B133,B61),EXACT(C133,C61),EXACT(D133,D61),EXACT(E133,E61),ISNUMBER(E133)=ISNUMBER(E61)),1,0),IF(AND(EXACT(B133,B62),EXACT(C133,C62),EXACT(D133,D62),EXACT(E133,E62),ISNUMBER(E133)=ISNUMBER(E62)),1,0),IF(AND(EXACT(B133,B63),EXACT(C133,C63),EXACT(D133,D63),EXACT(E133,E63),ISNUMBER(E133)=ISNUMBER(E63)),1,0),IF(AND(EXACT(B133,B64),EXACT(C133,C64),EXACT(D133,D64),EXACT(E133,E64),ISNUMBER(E133)=ISNUMBER(E64)),1,0),IF(AND(EXACT(B133,B65),EXACT(C133,C65),EXACT(D133,D65),EXACT(E133,E65),ISNUMBER(E133)=ISNUMBER(E65)),1,0),IF(AND(EXACT(B133,B66),EXACT(C133,C66),EXACT(D133,D66),EXACT(E133,E66),ISNUMBER(E133)=ISNUMBER(E66)),1,0)))</x:f>
      </x:c>
      <x:c r="N133" s="28" t="str">
        <x:f>IF(A133="","",SUM(IF(AND(EXACT(B133,B67),EXACT(C133,C67),EXACT(D133,D67),EXACT(E133,E67),ISNUMBER(E133)=ISNUMBER(E67)),1,0),IF(AND(EXACT(B133,B68),EXACT(C133,C68),EXACT(D133,D68),EXACT(E133,E68),ISNUMBER(E133)=ISNUMBER(E68)),1,0),IF(AND(EXACT(B133,B69),EXACT(C133,C69),EXACT(D133,D69),EXACT(E133,E69),ISNUMBER(E133)=ISNUMBER(E69)),1,0),IF(AND(EXACT(B133,B70),EXACT(C133,C70),EXACT(D133,D70),EXACT(E133,E70),ISNUMBER(E133)=ISNUMBER(E70)),1,0),IF(AND(EXACT(B133,B71),EXACT(C133,C71),EXACT(D133,D71),EXACT(E133,E71),ISNUMBER(E133)=ISNUMBER(E71)),1,0),IF(AND(EXACT(B133,B72),EXACT(C133,C72),EXACT(D133,D72),EXACT(E133,E72),ISNUMBER(E133)=ISNUMBER(E72)),1,0),IF(AND(EXACT(B133,B73),EXACT(C133,C73),EXACT(D133,D73),EXACT(E133,E73),ISNUMBER(E133)=ISNUMBER(E73)),1,0),IF(AND(EXACT(B133,B74),EXACT(C133,C74),EXACT(D133,D74),EXACT(E133,E74),ISNUMBER(E133)=ISNUMBER(E74)),1,0),IF(AND(EXACT(B133,B75),EXACT(C133,C75),EXACT(D133,D75),EXACT(E133,E75),ISNUMBER(E133)=ISNUMBER(E75)),1,0),IF(AND(EXACT(B133,B76),EXACT(C133,C76),EXACT(D133,D76),EXACT(E133,E76),ISNUMBER(E133)=ISNUMBER(E76)),1,0),IF(AND(EXACT(B133,B77),EXACT(C133,C77),EXACT(D133,D77),EXACT(E133,E77),ISNUMBER(E133)=ISNUMBER(E77)),1,0),IF(AND(EXACT(B133,B78),EXACT(C133,C78),EXACT(D133,D78),EXACT(E133,E78),ISNUMBER(E133)=ISNUMBER(E78)),1,0),IF(AND(EXACT(B133,B79),EXACT(C133,C79),EXACT(D133,D79),EXACT(E133,E79),ISNUMBER(E133)=ISNUMBER(E79)),1,0),IF(AND(EXACT(B133,B80),EXACT(C133,C80),EXACT(D133,D80),EXACT(E133,E80),ISNUMBER(E133)=ISNUMBER(E80)),1,0),IF(AND(EXACT(B133,B81),EXACT(C133,C81),EXACT(D133,D81),EXACT(E133,E81),ISNUMBER(E133)=ISNUMBER(E81)),1,0),IF(AND(EXACT(B133,B82),EXACT(C133,C82),EXACT(D133,D82),EXACT(E133,E82),ISNUMBER(E133)=ISNUMBER(E82)),1,0),IF(AND(EXACT(B133,B83),EXACT(C133,C83),EXACT(D133,D83),EXACT(E133,E83),ISNUMBER(E133)=ISNUMBER(E83)),1,0),IF(AND(EXACT(B133,B84),EXACT(C133,C84),EXACT(D133,D84),EXACT(E133,E84),ISNUMBER(E133)=ISNUMBER(E84)),1,0),IF(AND(EXACT(B133,B85),EXACT(C133,C85),EXACT(D133,D85),EXACT(E133,E85),ISNUMBER(E133)=ISNUMBER(E85)),1,0),IF(AND(EXACT(B133,B86),EXACT(C133,C86),EXACT(D133,D86),EXACT(E133,E86),ISNUMBER(E133)=ISNUMBER(E86)),1,0)))</x:f>
      </x:c>
      <x:c r="O133" s="28" t="str">
        <x:f>IF(A133="","",SUM(IF(AND(EXACT(B133,B87),EXACT(C133,C87),EXACT(D133,D87),EXACT(E133,E87),ISNUMBER(E133)=ISNUMBER(E87)),1,0),IF(AND(EXACT(B133,B88),EXACT(C133,C88),EXACT(D133,D88),EXACT(E133,E88),ISNUMBER(E133)=ISNUMBER(E88)),1,0),IF(AND(EXACT(B133,B89),EXACT(C133,C89),EXACT(D133,D89),EXACT(E133,E89),ISNUMBER(E133)=ISNUMBER(E89)),1,0),IF(AND(EXACT(B133,B90),EXACT(C133,C90),EXACT(D133,D90),EXACT(E133,E90),ISNUMBER(E133)=ISNUMBER(E90)),1,0),IF(AND(EXACT(B133,B91),EXACT(C133,C91),EXACT(D133,D91),EXACT(E133,E91),ISNUMBER(E133)=ISNUMBER(E91)),1,0),IF(AND(EXACT(B133,B92),EXACT(C133,C92),EXACT(D133,D92),EXACT(E133,E92),ISNUMBER(E133)=ISNUMBER(E92)),1,0),IF(AND(EXACT(B133,B93),EXACT(C133,C93),EXACT(D133,D93),EXACT(E133,E93),ISNUMBER(E133)=ISNUMBER(E93)),1,0),IF(AND(EXACT(B133,B94),EXACT(C133,C94),EXACT(D133,D94),EXACT(E133,E94),ISNUMBER(E133)=ISNUMBER(E94)),1,0),IF(AND(EXACT(B133,B95),EXACT(C133,C95),EXACT(D133,D95),EXACT(E133,E95),ISNUMBER(E133)=ISNUMBER(E95)),1,0),IF(AND(EXACT(B133,B96),EXACT(C133,C96),EXACT(D133,D96),EXACT(E133,E96),ISNUMBER(E133)=ISNUMBER(E96)),1,0),IF(AND(EXACT(B133,B97),EXACT(C133,C97),EXACT(D133,D97),EXACT(E133,E97),ISNUMBER(E133)=ISNUMBER(E97)),1,0),IF(AND(EXACT(B133,B98),EXACT(C133,C98),EXACT(D133,D98),EXACT(E133,E98),ISNUMBER(E133)=ISNUMBER(E98)),1,0),IF(AND(EXACT(B133,B99),EXACT(C133,C99),EXACT(D133,D99),EXACT(E133,E99),ISNUMBER(E133)=ISNUMBER(E99)),1,0),IF(AND(EXACT(B133,B100),EXACT(C133,C100),EXACT(D133,D100),EXACT(E133,E100),ISNUMBER(E133)=ISNUMBER(E100)),1,0),IF(AND(EXACT(B133,B101),EXACT(C133,C101),EXACT(D133,D101),EXACT(E133,E101),ISNUMBER(E133)=ISNUMBER(E101)),1,0),IF(AND(EXACT(B133,B102),EXACT(C133,C102),EXACT(D133,D102),EXACT(E133,E102),ISNUMBER(E133)=ISNUMBER(E102)),1,0),IF(AND(EXACT(B133,B103),EXACT(C133,C103),EXACT(D133,D103),EXACT(E133,E103),ISNUMBER(E133)=ISNUMBER(E103)),1,0),IF(AND(EXACT(B133,B104),EXACT(C133,C104),EXACT(D133,D104),EXACT(E133,E104),ISNUMBER(E133)=ISNUMBER(E104)),1,0),IF(AND(EXACT(B133,B105),EXACT(C133,C105),EXACT(D133,D105),EXACT(E133,E105),ISNUMBER(E133)=ISNUMBER(E105)),1,0),IF(AND(EXACT(B133,B106),EXACT(C133,C106),EXACT(D133,D106),EXACT(E133,E106),ISNUMBER(E133)=ISNUMBER(E106)),1,0)))</x:f>
      </x:c>
      <x:c r="P133" s="28" t="str">
        <x:f>IF(A133="","",SUM(IF(AND(EXACT(B133,B107),EXACT(C133,C107),EXACT(D133,D107),EXACT(E133,E107),ISNUMBER(E133)=ISNUMBER(E107)),1,0),IF(AND(EXACT(B133,B108),EXACT(C133,C108),EXACT(D133,D108),EXACT(E133,E108),ISNUMBER(E133)=ISNUMBER(E108)),1,0),IF(AND(EXACT(B133,B109),EXACT(C133,C109),EXACT(D133,D109),EXACT(E133,E109),ISNUMBER(E133)=ISNUMBER(E109)),1,0),IF(AND(EXACT(B133,B110),EXACT(C133,C110),EXACT(D133,D110),EXACT(E133,E110),ISNUMBER(E133)=ISNUMBER(E110)),1,0),IF(AND(EXACT(B133,B111),EXACT(C133,C111),EXACT(D133,D111),EXACT(E133,E111),ISNUMBER(E133)=ISNUMBER(E111)),1,0),IF(AND(EXACT(B133,B112),EXACT(C133,C112),EXACT(D133,D112),EXACT(E133,E112),ISNUMBER(E133)=ISNUMBER(E112)),1,0),IF(AND(EXACT(B133,B113),EXACT(C133,C113),EXACT(D133,D113),EXACT(E133,E113),ISNUMBER(E133)=ISNUMBER(E113)),1,0),IF(AND(EXACT(B133,B114),EXACT(C133,C114),EXACT(D133,D114),EXACT(E133,E114),ISNUMBER(E133)=ISNUMBER(E114)),1,0),IF(AND(EXACT(B133,B115),EXACT(C133,C115),EXACT(D133,D115),EXACT(E133,E115),ISNUMBER(E133)=ISNUMBER(E115)),1,0),IF(AND(EXACT(B133,B116),EXACT(C133,C116),EXACT(D133,D116),EXACT(E133,E116),ISNUMBER(E133)=ISNUMBER(E116)),1,0),IF(AND(EXACT(B133,B117),EXACT(C133,C117),EXACT(D133,D117),EXACT(E133,E117),ISNUMBER(E133)=ISNUMBER(E117)),1,0),IF(AND(EXACT(B133,B118),EXACT(C133,C118),EXACT(D133,D118),EXACT(E133,E118),ISNUMBER(E133)=ISNUMBER(E118)),1,0),IF(AND(EXACT(B133,B119),EXACT(C133,C119),EXACT(D133,D119),EXACT(E133,E119),ISNUMBER(E133)=ISNUMBER(E119)),1,0),IF(AND(EXACT(B133,B120),EXACT(C133,C120),EXACT(D133,D120),EXACT(E133,E120),ISNUMBER(E133)=ISNUMBER(E120)),1,0),IF(AND(EXACT(B133,B121),EXACT(C133,C121),EXACT(D133,D121),EXACT(E133,E121),ISNUMBER(E133)=ISNUMBER(E121)),1,0),IF(AND(EXACT(B133,B122),EXACT(C133,C122),EXACT(D133,D122),EXACT(E133,E122),ISNUMBER(E133)=ISNUMBER(E122)),1,0),IF(AND(EXACT(B133,B123),EXACT(C133,C123),EXACT(D133,D123),EXACT(E133,E123),ISNUMBER(E133)=ISNUMBER(E123)),1,0),IF(AND(EXACT(B133,B124),EXACT(C133,C124),EXACT(D133,D124),EXACT(E133,E124),ISNUMBER(E133)=ISNUMBER(E124)),1,0),IF(AND(EXACT(B133,B125),EXACT(C133,C125),EXACT(D133,D125),EXACT(E133,E125),ISNUMBER(E133)=ISNUMBER(E125)),1,0),IF(AND(EXACT(B133,B126),EXACT(C133,C126),EXACT(D133,D126),EXACT(E133,E126),ISNUMBER(E133)=ISNUMBER(E126)),1,0)))</x:f>
      </x:c>
      <x:c r="Q133" s="28" t="str">
        <x:f>IF(A133="","",SUM(IF(AND(EXACT(B133,B127),EXACT(C133,C127),EXACT(D133,D127),EXACT(E133,E127),ISNUMBER(E133)=ISNUMBER(E127)),1,0),IF(AND(EXACT(B133,B128),EXACT(C133,C128),EXACT(D133,D128),EXACT(E133,E128),ISNUMBER(E133)=ISNUMBER(E128)),1,0),IF(AND(EXACT(B133,B129),EXACT(C133,C129),EXACT(D133,D129),EXACT(E133,E129),ISNUMBER(E133)=ISNUMBER(E129)),1,0),IF(AND(EXACT(B133,B130),EXACT(C133,C130),EXACT(D133,D130),EXACT(E133,E130),ISNUMBER(E133)=ISNUMBER(E130)),1,0),IF(AND(EXACT(B133,B131),EXACT(C133,C131),EXACT(D133,D131),EXACT(E133,E131),ISNUMBER(E133)=ISNUMBER(E131)),1,0),IF(AND(EXACT(B133,B132),EXACT(C133,C132),EXACT(D133,D132),EXACT(E133,E132),ISNUMBER(E133)=ISNUMBER(E132)),1,0),IF(AND(EXACT(B133,B133),EXACT(C133,C133),EXACT(D133,D133),EXACT(E133,E133),ISNUMBER(E133)=ISNUMBER(E133)),1,0)))</x:f>
      </x:c>
      <x:c r="R133" s="28" t="str">
        <x:f>IF(A133="","",0)</x:f>
      </x:c>
      <x:c r="S133" s="28" t="str">
        <x:f>IF(A133="","",0)</x:f>
      </x:c>
      <x:c r="T133" s="28" t="str">
        <x:f>IF(A133="","",0)</x:f>
      </x:c>
    </x:row>
    <x:row r="134" ht="22" customHeight="1">
      <x:c r="A134" s="2" t="str">
        <x:f>IF(COUNTA('Input'!A134:D134)=0,"",ROW()-6)</x:f>
      </x:c>
      <x:c r="B134" s="2" t="str">
        <x:f>IF(ISBLANK('Input'!A134),"",'Input'!A134)</x:f>
      </x:c>
      <x:c r="C134" s="2" t="str">
        <x:f>IF(ISBLANK('Input'!B134),"",'Input'!B134)</x:f>
      </x:c>
      <x:c r="D134" s="2" t="str">
        <x:f>IF(ISBLANK('Input'!C134),"",'Input'!C134)</x:f>
      </x:c>
      <x:c r="E134" s="21" t="str">
        <x:f>IF(ISBLANK('Input'!D134),"",'Input'!D134)</x:f>
      </x:c>
      <x:c r="F134" s="2" t="str">
        <x:f>IF(A134="","",SUM(K134:T134))</x:f>
      </x:c>
      <x:c r="G134" s="2" t="str">
        <x:f>IF(A134="","",IF(F134&gt;1,"Exact duplicate",IF(B134="","Missing job ID",IF(C134="","Missing customer",IF(NOT(OR(EXACT(D134,"completed"),EXACT(D134,"cancelled"))),"Missing or invalid status",IF(NOT(ISNUMBER(E134)),"Missing or invalid amount",IF(E134&lt;0,"Missing or invalid amount","")))))))</x:f>
      </x:c>
      <x:c r="H134" s="2" t="str">
        <x:f>IF(A134="","",IF(F134&gt;1,"Duplicate",IF(G134&lt;&gt;"","Exception",IF(EXACT(D134,"completed"),"Completed","Cancelled"))))</x:f>
      </x:c>
      <x:c r="I134" s="21" t="str">
        <x:f>IF(A134="","",IF(H134="Completed",E134,0))</x:f>
      </x:c>
      <x:c r="K134" s="28" t="str">
        <x:f>IF(A134="","",SUM(IF(AND(EXACT(B134,B7),EXACT(C134,C7),EXACT(D134,D7),EXACT(E134,E7),ISNUMBER(E134)=ISNUMBER(E7)),1,0),IF(AND(EXACT(B134,B8),EXACT(C134,C8),EXACT(D134,D8),EXACT(E134,E8),ISNUMBER(E134)=ISNUMBER(E8)),1,0),IF(AND(EXACT(B134,B9),EXACT(C134,C9),EXACT(D134,D9),EXACT(E134,E9),ISNUMBER(E134)=ISNUMBER(E9)),1,0),IF(AND(EXACT(B134,B10),EXACT(C134,C10),EXACT(D134,D10),EXACT(E134,E10),ISNUMBER(E134)=ISNUMBER(E10)),1,0),IF(AND(EXACT(B134,B11),EXACT(C134,C11),EXACT(D134,D11),EXACT(E134,E11),ISNUMBER(E134)=ISNUMBER(E11)),1,0),IF(AND(EXACT(B134,B12),EXACT(C134,C12),EXACT(D134,D12),EXACT(E134,E12),ISNUMBER(E134)=ISNUMBER(E12)),1,0),IF(AND(EXACT(B134,B13),EXACT(C134,C13),EXACT(D134,D13),EXACT(E134,E13),ISNUMBER(E134)=ISNUMBER(E13)),1,0),IF(AND(EXACT(B134,B14),EXACT(C134,C14),EXACT(D134,D14),EXACT(E134,E14),ISNUMBER(E134)=ISNUMBER(E14)),1,0),IF(AND(EXACT(B134,B15),EXACT(C134,C15),EXACT(D134,D15),EXACT(E134,E15),ISNUMBER(E134)=ISNUMBER(E15)),1,0),IF(AND(EXACT(B134,B16),EXACT(C134,C16),EXACT(D134,D16),EXACT(E134,E16),ISNUMBER(E134)=ISNUMBER(E16)),1,0),IF(AND(EXACT(B134,B17),EXACT(C134,C17),EXACT(D134,D17),EXACT(E134,E17),ISNUMBER(E134)=ISNUMBER(E17)),1,0),IF(AND(EXACT(B134,B18),EXACT(C134,C18),EXACT(D134,D18),EXACT(E134,E18),ISNUMBER(E134)=ISNUMBER(E18)),1,0),IF(AND(EXACT(B134,B19),EXACT(C134,C19),EXACT(D134,D19),EXACT(E134,E19),ISNUMBER(E134)=ISNUMBER(E19)),1,0),IF(AND(EXACT(B134,B20),EXACT(C134,C20),EXACT(D134,D20),EXACT(E134,E20),ISNUMBER(E134)=ISNUMBER(E20)),1,0),IF(AND(EXACT(B134,B21),EXACT(C134,C21),EXACT(D134,D21),EXACT(E134,E21),ISNUMBER(E134)=ISNUMBER(E21)),1,0),IF(AND(EXACT(B134,B22),EXACT(C134,C22),EXACT(D134,D22),EXACT(E134,E22),ISNUMBER(E134)=ISNUMBER(E22)),1,0),IF(AND(EXACT(B134,B23),EXACT(C134,C23),EXACT(D134,D23),EXACT(E134,E23),ISNUMBER(E134)=ISNUMBER(E23)),1,0),IF(AND(EXACT(B134,B24),EXACT(C134,C24),EXACT(D134,D24),EXACT(E134,E24),ISNUMBER(E134)=ISNUMBER(E24)),1,0),IF(AND(EXACT(B134,B25),EXACT(C134,C25),EXACT(D134,D25),EXACT(E134,E25),ISNUMBER(E134)=ISNUMBER(E25)),1,0),IF(AND(EXACT(B134,B26),EXACT(C134,C26),EXACT(D134,D26),EXACT(E134,E26),ISNUMBER(E134)=ISNUMBER(E26)),1,0)))</x:f>
      </x:c>
      <x:c r="L134" s="28" t="str">
        <x:f>IF(A134="","",SUM(IF(AND(EXACT(B134,B27),EXACT(C134,C27),EXACT(D134,D27),EXACT(E134,E27),ISNUMBER(E134)=ISNUMBER(E27)),1,0),IF(AND(EXACT(B134,B28),EXACT(C134,C28),EXACT(D134,D28),EXACT(E134,E28),ISNUMBER(E134)=ISNUMBER(E28)),1,0),IF(AND(EXACT(B134,B29),EXACT(C134,C29),EXACT(D134,D29),EXACT(E134,E29),ISNUMBER(E134)=ISNUMBER(E29)),1,0),IF(AND(EXACT(B134,B30),EXACT(C134,C30),EXACT(D134,D30),EXACT(E134,E30),ISNUMBER(E134)=ISNUMBER(E30)),1,0),IF(AND(EXACT(B134,B31),EXACT(C134,C31),EXACT(D134,D31),EXACT(E134,E31),ISNUMBER(E134)=ISNUMBER(E31)),1,0),IF(AND(EXACT(B134,B32),EXACT(C134,C32),EXACT(D134,D32),EXACT(E134,E32),ISNUMBER(E134)=ISNUMBER(E32)),1,0),IF(AND(EXACT(B134,B33),EXACT(C134,C33),EXACT(D134,D33),EXACT(E134,E33),ISNUMBER(E134)=ISNUMBER(E33)),1,0),IF(AND(EXACT(B134,B34),EXACT(C134,C34),EXACT(D134,D34),EXACT(E134,E34),ISNUMBER(E134)=ISNUMBER(E34)),1,0),IF(AND(EXACT(B134,B35),EXACT(C134,C35),EXACT(D134,D35),EXACT(E134,E35),ISNUMBER(E134)=ISNUMBER(E35)),1,0),IF(AND(EXACT(B134,B36),EXACT(C134,C36),EXACT(D134,D36),EXACT(E134,E36),ISNUMBER(E134)=ISNUMBER(E36)),1,0),IF(AND(EXACT(B134,B37),EXACT(C134,C37),EXACT(D134,D37),EXACT(E134,E37),ISNUMBER(E134)=ISNUMBER(E37)),1,0),IF(AND(EXACT(B134,B38),EXACT(C134,C38),EXACT(D134,D38),EXACT(E134,E38),ISNUMBER(E134)=ISNUMBER(E38)),1,0),IF(AND(EXACT(B134,B39),EXACT(C134,C39),EXACT(D134,D39),EXACT(E134,E39),ISNUMBER(E134)=ISNUMBER(E39)),1,0),IF(AND(EXACT(B134,B40),EXACT(C134,C40),EXACT(D134,D40),EXACT(E134,E40),ISNUMBER(E134)=ISNUMBER(E40)),1,0),IF(AND(EXACT(B134,B41),EXACT(C134,C41),EXACT(D134,D41),EXACT(E134,E41),ISNUMBER(E134)=ISNUMBER(E41)),1,0),IF(AND(EXACT(B134,B42),EXACT(C134,C42),EXACT(D134,D42),EXACT(E134,E42),ISNUMBER(E134)=ISNUMBER(E42)),1,0),IF(AND(EXACT(B134,B43),EXACT(C134,C43),EXACT(D134,D43),EXACT(E134,E43),ISNUMBER(E134)=ISNUMBER(E43)),1,0),IF(AND(EXACT(B134,B44),EXACT(C134,C44),EXACT(D134,D44),EXACT(E134,E44),ISNUMBER(E134)=ISNUMBER(E44)),1,0),IF(AND(EXACT(B134,B45),EXACT(C134,C45),EXACT(D134,D45),EXACT(E134,E45),ISNUMBER(E134)=ISNUMBER(E45)),1,0),IF(AND(EXACT(B134,B46),EXACT(C134,C46),EXACT(D134,D46),EXACT(E134,E46),ISNUMBER(E134)=ISNUMBER(E46)),1,0)))</x:f>
      </x:c>
      <x:c r="M134" s="28" t="str">
        <x:f>IF(A134="","",SUM(IF(AND(EXACT(B134,B47),EXACT(C134,C47),EXACT(D134,D47),EXACT(E134,E47),ISNUMBER(E134)=ISNUMBER(E47)),1,0),IF(AND(EXACT(B134,B48),EXACT(C134,C48),EXACT(D134,D48),EXACT(E134,E48),ISNUMBER(E134)=ISNUMBER(E48)),1,0),IF(AND(EXACT(B134,B49),EXACT(C134,C49),EXACT(D134,D49),EXACT(E134,E49),ISNUMBER(E134)=ISNUMBER(E49)),1,0),IF(AND(EXACT(B134,B50),EXACT(C134,C50),EXACT(D134,D50),EXACT(E134,E50),ISNUMBER(E134)=ISNUMBER(E50)),1,0),IF(AND(EXACT(B134,B51),EXACT(C134,C51),EXACT(D134,D51),EXACT(E134,E51),ISNUMBER(E134)=ISNUMBER(E51)),1,0),IF(AND(EXACT(B134,B52),EXACT(C134,C52),EXACT(D134,D52),EXACT(E134,E52),ISNUMBER(E134)=ISNUMBER(E52)),1,0),IF(AND(EXACT(B134,B53),EXACT(C134,C53),EXACT(D134,D53),EXACT(E134,E53),ISNUMBER(E134)=ISNUMBER(E53)),1,0),IF(AND(EXACT(B134,B54),EXACT(C134,C54),EXACT(D134,D54),EXACT(E134,E54),ISNUMBER(E134)=ISNUMBER(E54)),1,0),IF(AND(EXACT(B134,B55),EXACT(C134,C55),EXACT(D134,D55),EXACT(E134,E55),ISNUMBER(E134)=ISNUMBER(E55)),1,0),IF(AND(EXACT(B134,B56),EXACT(C134,C56),EXACT(D134,D56),EXACT(E134,E56),ISNUMBER(E134)=ISNUMBER(E56)),1,0),IF(AND(EXACT(B134,B57),EXACT(C134,C57),EXACT(D134,D57),EXACT(E134,E57),ISNUMBER(E134)=ISNUMBER(E57)),1,0),IF(AND(EXACT(B134,B58),EXACT(C134,C58),EXACT(D134,D58),EXACT(E134,E58),ISNUMBER(E134)=ISNUMBER(E58)),1,0),IF(AND(EXACT(B134,B59),EXACT(C134,C59),EXACT(D134,D59),EXACT(E134,E59),ISNUMBER(E134)=ISNUMBER(E59)),1,0),IF(AND(EXACT(B134,B60),EXACT(C134,C60),EXACT(D134,D60),EXACT(E134,E60),ISNUMBER(E134)=ISNUMBER(E60)),1,0),IF(AND(EXACT(B134,B61),EXACT(C134,C61),EXACT(D134,D61),EXACT(E134,E61),ISNUMBER(E134)=ISNUMBER(E61)),1,0),IF(AND(EXACT(B134,B62),EXACT(C134,C62),EXACT(D134,D62),EXACT(E134,E62),ISNUMBER(E134)=ISNUMBER(E62)),1,0),IF(AND(EXACT(B134,B63),EXACT(C134,C63),EXACT(D134,D63),EXACT(E134,E63),ISNUMBER(E134)=ISNUMBER(E63)),1,0),IF(AND(EXACT(B134,B64),EXACT(C134,C64),EXACT(D134,D64),EXACT(E134,E64),ISNUMBER(E134)=ISNUMBER(E64)),1,0),IF(AND(EXACT(B134,B65),EXACT(C134,C65),EXACT(D134,D65),EXACT(E134,E65),ISNUMBER(E134)=ISNUMBER(E65)),1,0),IF(AND(EXACT(B134,B66),EXACT(C134,C66),EXACT(D134,D66),EXACT(E134,E66),ISNUMBER(E134)=ISNUMBER(E66)),1,0)))</x:f>
      </x:c>
      <x:c r="N134" s="28" t="str">
        <x:f>IF(A134="","",SUM(IF(AND(EXACT(B134,B67),EXACT(C134,C67),EXACT(D134,D67),EXACT(E134,E67),ISNUMBER(E134)=ISNUMBER(E67)),1,0),IF(AND(EXACT(B134,B68),EXACT(C134,C68),EXACT(D134,D68),EXACT(E134,E68),ISNUMBER(E134)=ISNUMBER(E68)),1,0),IF(AND(EXACT(B134,B69),EXACT(C134,C69),EXACT(D134,D69),EXACT(E134,E69),ISNUMBER(E134)=ISNUMBER(E69)),1,0),IF(AND(EXACT(B134,B70),EXACT(C134,C70),EXACT(D134,D70),EXACT(E134,E70),ISNUMBER(E134)=ISNUMBER(E70)),1,0),IF(AND(EXACT(B134,B71),EXACT(C134,C71),EXACT(D134,D71),EXACT(E134,E71),ISNUMBER(E134)=ISNUMBER(E71)),1,0),IF(AND(EXACT(B134,B72),EXACT(C134,C72),EXACT(D134,D72),EXACT(E134,E72),ISNUMBER(E134)=ISNUMBER(E72)),1,0),IF(AND(EXACT(B134,B73),EXACT(C134,C73),EXACT(D134,D73),EXACT(E134,E73),ISNUMBER(E134)=ISNUMBER(E73)),1,0),IF(AND(EXACT(B134,B74),EXACT(C134,C74),EXACT(D134,D74),EXACT(E134,E74),ISNUMBER(E134)=ISNUMBER(E74)),1,0),IF(AND(EXACT(B134,B75),EXACT(C134,C75),EXACT(D134,D75),EXACT(E134,E75),ISNUMBER(E134)=ISNUMBER(E75)),1,0),IF(AND(EXACT(B134,B76),EXACT(C134,C76),EXACT(D134,D76),EXACT(E134,E76),ISNUMBER(E134)=ISNUMBER(E76)),1,0),IF(AND(EXACT(B134,B77),EXACT(C134,C77),EXACT(D134,D77),EXACT(E134,E77),ISNUMBER(E134)=ISNUMBER(E77)),1,0),IF(AND(EXACT(B134,B78),EXACT(C134,C78),EXACT(D134,D78),EXACT(E134,E78),ISNUMBER(E134)=ISNUMBER(E78)),1,0),IF(AND(EXACT(B134,B79),EXACT(C134,C79),EXACT(D134,D79),EXACT(E134,E79),ISNUMBER(E134)=ISNUMBER(E79)),1,0),IF(AND(EXACT(B134,B80),EXACT(C134,C80),EXACT(D134,D80),EXACT(E134,E80),ISNUMBER(E134)=ISNUMBER(E80)),1,0),IF(AND(EXACT(B134,B81),EXACT(C134,C81),EXACT(D134,D81),EXACT(E134,E81),ISNUMBER(E134)=ISNUMBER(E81)),1,0),IF(AND(EXACT(B134,B82),EXACT(C134,C82),EXACT(D134,D82),EXACT(E134,E82),ISNUMBER(E134)=ISNUMBER(E82)),1,0),IF(AND(EXACT(B134,B83),EXACT(C134,C83),EXACT(D134,D83),EXACT(E134,E83),ISNUMBER(E134)=ISNUMBER(E83)),1,0),IF(AND(EXACT(B134,B84),EXACT(C134,C84),EXACT(D134,D84),EXACT(E134,E84),ISNUMBER(E134)=ISNUMBER(E84)),1,0),IF(AND(EXACT(B134,B85),EXACT(C134,C85),EXACT(D134,D85),EXACT(E134,E85),ISNUMBER(E134)=ISNUMBER(E85)),1,0),IF(AND(EXACT(B134,B86),EXACT(C134,C86),EXACT(D134,D86),EXACT(E134,E86),ISNUMBER(E134)=ISNUMBER(E86)),1,0)))</x:f>
      </x:c>
      <x:c r="O134" s="28" t="str">
        <x:f>IF(A134="","",SUM(IF(AND(EXACT(B134,B87),EXACT(C134,C87),EXACT(D134,D87),EXACT(E134,E87),ISNUMBER(E134)=ISNUMBER(E87)),1,0),IF(AND(EXACT(B134,B88),EXACT(C134,C88),EXACT(D134,D88),EXACT(E134,E88),ISNUMBER(E134)=ISNUMBER(E88)),1,0),IF(AND(EXACT(B134,B89),EXACT(C134,C89),EXACT(D134,D89),EXACT(E134,E89),ISNUMBER(E134)=ISNUMBER(E89)),1,0),IF(AND(EXACT(B134,B90),EXACT(C134,C90),EXACT(D134,D90),EXACT(E134,E90),ISNUMBER(E134)=ISNUMBER(E90)),1,0),IF(AND(EXACT(B134,B91),EXACT(C134,C91),EXACT(D134,D91),EXACT(E134,E91),ISNUMBER(E134)=ISNUMBER(E91)),1,0),IF(AND(EXACT(B134,B92),EXACT(C134,C92),EXACT(D134,D92),EXACT(E134,E92),ISNUMBER(E134)=ISNUMBER(E92)),1,0),IF(AND(EXACT(B134,B93),EXACT(C134,C93),EXACT(D134,D93),EXACT(E134,E93),ISNUMBER(E134)=ISNUMBER(E93)),1,0),IF(AND(EXACT(B134,B94),EXACT(C134,C94),EXACT(D134,D94),EXACT(E134,E94),ISNUMBER(E134)=ISNUMBER(E94)),1,0),IF(AND(EXACT(B134,B95),EXACT(C134,C95),EXACT(D134,D95),EXACT(E134,E95),ISNUMBER(E134)=ISNUMBER(E95)),1,0),IF(AND(EXACT(B134,B96),EXACT(C134,C96),EXACT(D134,D96),EXACT(E134,E96),ISNUMBER(E134)=ISNUMBER(E96)),1,0),IF(AND(EXACT(B134,B97),EXACT(C134,C97),EXACT(D134,D97),EXACT(E134,E97),ISNUMBER(E134)=ISNUMBER(E97)),1,0),IF(AND(EXACT(B134,B98),EXACT(C134,C98),EXACT(D134,D98),EXACT(E134,E98),ISNUMBER(E134)=ISNUMBER(E98)),1,0),IF(AND(EXACT(B134,B99),EXACT(C134,C99),EXACT(D134,D99),EXACT(E134,E99),ISNUMBER(E134)=ISNUMBER(E99)),1,0),IF(AND(EXACT(B134,B100),EXACT(C134,C100),EXACT(D134,D100),EXACT(E134,E100),ISNUMBER(E134)=ISNUMBER(E100)),1,0),IF(AND(EXACT(B134,B101),EXACT(C134,C101),EXACT(D134,D101),EXACT(E134,E101),ISNUMBER(E134)=ISNUMBER(E101)),1,0),IF(AND(EXACT(B134,B102),EXACT(C134,C102),EXACT(D134,D102),EXACT(E134,E102),ISNUMBER(E134)=ISNUMBER(E102)),1,0),IF(AND(EXACT(B134,B103),EXACT(C134,C103),EXACT(D134,D103),EXACT(E134,E103),ISNUMBER(E134)=ISNUMBER(E103)),1,0),IF(AND(EXACT(B134,B104),EXACT(C134,C104),EXACT(D134,D104),EXACT(E134,E104),ISNUMBER(E134)=ISNUMBER(E104)),1,0),IF(AND(EXACT(B134,B105),EXACT(C134,C105),EXACT(D134,D105),EXACT(E134,E105),ISNUMBER(E134)=ISNUMBER(E105)),1,0),IF(AND(EXACT(B134,B106),EXACT(C134,C106),EXACT(D134,D106),EXACT(E134,E106),ISNUMBER(E134)=ISNUMBER(E106)),1,0)))</x:f>
      </x:c>
      <x:c r="P134" s="28" t="str">
        <x:f>IF(A134="","",SUM(IF(AND(EXACT(B134,B107),EXACT(C134,C107),EXACT(D134,D107),EXACT(E134,E107),ISNUMBER(E134)=ISNUMBER(E107)),1,0),IF(AND(EXACT(B134,B108),EXACT(C134,C108),EXACT(D134,D108),EXACT(E134,E108),ISNUMBER(E134)=ISNUMBER(E108)),1,0),IF(AND(EXACT(B134,B109),EXACT(C134,C109),EXACT(D134,D109),EXACT(E134,E109),ISNUMBER(E134)=ISNUMBER(E109)),1,0),IF(AND(EXACT(B134,B110),EXACT(C134,C110),EXACT(D134,D110),EXACT(E134,E110),ISNUMBER(E134)=ISNUMBER(E110)),1,0),IF(AND(EXACT(B134,B111),EXACT(C134,C111),EXACT(D134,D111),EXACT(E134,E111),ISNUMBER(E134)=ISNUMBER(E111)),1,0),IF(AND(EXACT(B134,B112),EXACT(C134,C112),EXACT(D134,D112),EXACT(E134,E112),ISNUMBER(E134)=ISNUMBER(E112)),1,0),IF(AND(EXACT(B134,B113),EXACT(C134,C113),EXACT(D134,D113),EXACT(E134,E113),ISNUMBER(E134)=ISNUMBER(E113)),1,0),IF(AND(EXACT(B134,B114),EXACT(C134,C114),EXACT(D134,D114),EXACT(E134,E114),ISNUMBER(E134)=ISNUMBER(E114)),1,0),IF(AND(EXACT(B134,B115),EXACT(C134,C115),EXACT(D134,D115),EXACT(E134,E115),ISNUMBER(E134)=ISNUMBER(E115)),1,0),IF(AND(EXACT(B134,B116),EXACT(C134,C116),EXACT(D134,D116),EXACT(E134,E116),ISNUMBER(E134)=ISNUMBER(E116)),1,0),IF(AND(EXACT(B134,B117),EXACT(C134,C117),EXACT(D134,D117),EXACT(E134,E117),ISNUMBER(E134)=ISNUMBER(E117)),1,0),IF(AND(EXACT(B134,B118),EXACT(C134,C118),EXACT(D134,D118),EXACT(E134,E118),ISNUMBER(E134)=ISNUMBER(E118)),1,0),IF(AND(EXACT(B134,B119),EXACT(C134,C119),EXACT(D134,D119),EXACT(E134,E119),ISNUMBER(E134)=ISNUMBER(E119)),1,0),IF(AND(EXACT(B134,B120),EXACT(C134,C120),EXACT(D134,D120),EXACT(E134,E120),ISNUMBER(E134)=ISNUMBER(E120)),1,0),IF(AND(EXACT(B134,B121),EXACT(C134,C121),EXACT(D134,D121),EXACT(E134,E121),ISNUMBER(E134)=ISNUMBER(E121)),1,0),IF(AND(EXACT(B134,B122),EXACT(C134,C122),EXACT(D134,D122),EXACT(E134,E122),ISNUMBER(E134)=ISNUMBER(E122)),1,0),IF(AND(EXACT(B134,B123),EXACT(C134,C123),EXACT(D134,D123),EXACT(E134,E123),ISNUMBER(E134)=ISNUMBER(E123)),1,0),IF(AND(EXACT(B134,B124),EXACT(C134,C124),EXACT(D134,D124),EXACT(E134,E124),ISNUMBER(E134)=ISNUMBER(E124)),1,0),IF(AND(EXACT(B134,B125),EXACT(C134,C125),EXACT(D134,D125),EXACT(E134,E125),ISNUMBER(E134)=ISNUMBER(E125)),1,0),IF(AND(EXACT(B134,B126),EXACT(C134,C126),EXACT(D134,D126),EXACT(E134,E126),ISNUMBER(E134)=ISNUMBER(E126)),1,0)))</x:f>
      </x:c>
      <x:c r="Q134" s="28" t="str">
        <x:f>IF(A134="","",SUM(IF(AND(EXACT(B134,B127),EXACT(C134,C127),EXACT(D134,D127),EXACT(E134,E127),ISNUMBER(E134)=ISNUMBER(E127)),1,0),IF(AND(EXACT(B134,B128),EXACT(C134,C128),EXACT(D134,D128),EXACT(E134,E128),ISNUMBER(E134)=ISNUMBER(E128)),1,0),IF(AND(EXACT(B134,B129),EXACT(C134,C129),EXACT(D134,D129),EXACT(E134,E129),ISNUMBER(E134)=ISNUMBER(E129)),1,0),IF(AND(EXACT(B134,B130),EXACT(C134,C130),EXACT(D134,D130),EXACT(E134,E130),ISNUMBER(E134)=ISNUMBER(E130)),1,0),IF(AND(EXACT(B134,B131),EXACT(C134,C131),EXACT(D134,D131),EXACT(E134,E131),ISNUMBER(E134)=ISNUMBER(E131)),1,0),IF(AND(EXACT(B134,B132),EXACT(C134,C132),EXACT(D134,D132),EXACT(E134,E132),ISNUMBER(E134)=ISNUMBER(E132)),1,0),IF(AND(EXACT(B134,B133),EXACT(C134,C133),EXACT(D134,D133),EXACT(E134,E133),ISNUMBER(E134)=ISNUMBER(E133)),1,0),IF(AND(EXACT(B134,B134),EXACT(C134,C134),EXACT(D134,D134),EXACT(E134,E134),ISNUMBER(E134)=ISNUMBER(E134)),1,0)))</x:f>
      </x:c>
      <x:c r="R134" s="28" t="str">
        <x:f>IF(A134="","",0)</x:f>
      </x:c>
      <x:c r="S134" s="28" t="str">
        <x:f>IF(A134="","",0)</x:f>
      </x:c>
      <x:c r="T134" s="28" t="str">
        <x:f>IF(A134="","",0)</x:f>
      </x:c>
    </x:row>
    <x:row r="135" ht="22" customHeight="1">
      <x:c r="A135" s="2" t="str">
        <x:f>IF(COUNTA('Input'!A135:D135)=0,"",ROW()-6)</x:f>
      </x:c>
      <x:c r="B135" s="2" t="str">
        <x:f>IF(ISBLANK('Input'!A135),"",'Input'!A135)</x:f>
      </x:c>
      <x:c r="C135" s="2" t="str">
        <x:f>IF(ISBLANK('Input'!B135),"",'Input'!B135)</x:f>
      </x:c>
      <x:c r="D135" s="2" t="str">
        <x:f>IF(ISBLANK('Input'!C135),"",'Input'!C135)</x:f>
      </x:c>
      <x:c r="E135" s="21" t="str">
        <x:f>IF(ISBLANK('Input'!D135),"",'Input'!D135)</x:f>
      </x:c>
      <x:c r="F135" s="2" t="str">
        <x:f>IF(A135="","",SUM(K135:T135))</x:f>
      </x:c>
      <x:c r="G135" s="2" t="str">
        <x:f>IF(A135="","",IF(F135&gt;1,"Exact duplicate",IF(B135="","Missing job ID",IF(C135="","Missing customer",IF(NOT(OR(EXACT(D135,"completed"),EXACT(D135,"cancelled"))),"Missing or invalid status",IF(NOT(ISNUMBER(E135)),"Missing or invalid amount",IF(E135&lt;0,"Missing or invalid amount","")))))))</x:f>
      </x:c>
      <x:c r="H135" s="2" t="str">
        <x:f>IF(A135="","",IF(F135&gt;1,"Duplicate",IF(G135&lt;&gt;"","Exception",IF(EXACT(D135,"completed"),"Completed","Cancelled"))))</x:f>
      </x:c>
      <x:c r="I135" s="21" t="str">
        <x:f>IF(A135="","",IF(H135="Completed",E135,0))</x:f>
      </x:c>
      <x:c r="K135" s="28" t="str">
        <x:f>IF(A135="","",SUM(IF(AND(EXACT(B135,B7),EXACT(C135,C7),EXACT(D135,D7),EXACT(E135,E7),ISNUMBER(E135)=ISNUMBER(E7)),1,0),IF(AND(EXACT(B135,B8),EXACT(C135,C8),EXACT(D135,D8),EXACT(E135,E8),ISNUMBER(E135)=ISNUMBER(E8)),1,0),IF(AND(EXACT(B135,B9),EXACT(C135,C9),EXACT(D135,D9),EXACT(E135,E9),ISNUMBER(E135)=ISNUMBER(E9)),1,0),IF(AND(EXACT(B135,B10),EXACT(C135,C10),EXACT(D135,D10),EXACT(E135,E10),ISNUMBER(E135)=ISNUMBER(E10)),1,0),IF(AND(EXACT(B135,B11),EXACT(C135,C11),EXACT(D135,D11),EXACT(E135,E11),ISNUMBER(E135)=ISNUMBER(E11)),1,0),IF(AND(EXACT(B135,B12),EXACT(C135,C12),EXACT(D135,D12),EXACT(E135,E12),ISNUMBER(E135)=ISNUMBER(E12)),1,0),IF(AND(EXACT(B135,B13),EXACT(C135,C13),EXACT(D135,D13),EXACT(E135,E13),ISNUMBER(E135)=ISNUMBER(E13)),1,0),IF(AND(EXACT(B135,B14),EXACT(C135,C14),EXACT(D135,D14),EXACT(E135,E14),ISNUMBER(E135)=ISNUMBER(E14)),1,0),IF(AND(EXACT(B135,B15),EXACT(C135,C15),EXACT(D135,D15),EXACT(E135,E15),ISNUMBER(E135)=ISNUMBER(E15)),1,0),IF(AND(EXACT(B135,B16),EXACT(C135,C16),EXACT(D135,D16),EXACT(E135,E16),ISNUMBER(E135)=ISNUMBER(E16)),1,0),IF(AND(EXACT(B135,B17),EXACT(C135,C17),EXACT(D135,D17),EXACT(E135,E17),ISNUMBER(E135)=ISNUMBER(E17)),1,0),IF(AND(EXACT(B135,B18),EXACT(C135,C18),EXACT(D135,D18),EXACT(E135,E18),ISNUMBER(E135)=ISNUMBER(E18)),1,0),IF(AND(EXACT(B135,B19),EXACT(C135,C19),EXACT(D135,D19),EXACT(E135,E19),ISNUMBER(E135)=ISNUMBER(E19)),1,0),IF(AND(EXACT(B135,B20),EXACT(C135,C20),EXACT(D135,D20),EXACT(E135,E20),ISNUMBER(E135)=ISNUMBER(E20)),1,0),IF(AND(EXACT(B135,B21),EXACT(C135,C21),EXACT(D135,D21),EXACT(E135,E21),ISNUMBER(E135)=ISNUMBER(E21)),1,0),IF(AND(EXACT(B135,B22),EXACT(C135,C22),EXACT(D135,D22),EXACT(E135,E22),ISNUMBER(E135)=ISNUMBER(E22)),1,0),IF(AND(EXACT(B135,B23),EXACT(C135,C23),EXACT(D135,D23),EXACT(E135,E23),ISNUMBER(E135)=ISNUMBER(E23)),1,0),IF(AND(EXACT(B135,B24),EXACT(C135,C24),EXACT(D135,D24),EXACT(E135,E24),ISNUMBER(E135)=ISNUMBER(E24)),1,0),IF(AND(EXACT(B135,B25),EXACT(C135,C25),EXACT(D135,D25),EXACT(E135,E25),ISNUMBER(E135)=ISNUMBER(E25)),1,0),IF(AND(EXACT(B135,B26),EXACT(C135,C26),EXACT(D135,D26),EXACT(E135,E26),ISNUMBER(E135)=ISNUMBER(E26)),1,0)))</x:f>
      </x:c>
      <x:c r="L135" s="28" t="str">
        <x:f>IF(A135="","",SUM(IF(AND(EXACT(B135,B27),EXACT(C135,C27),EXACT(D135,D27),EXACT(E135,E27),ISNUMBER(E135)=ISNUMBER(E27)),1,0),IF(AND(EXACT(B135,B28),EXACT(C135,C28),EXACT(D135,D28),EXACT(E135,E28),ISNUMBER(E135)=ISNUMBER(E28)),1,0),IF(AND(EXACT(B135,B29),EXACT(C135,C29),EXACT(D135,D29),EXACT(E135,E29),ISNUMBER(E135)=ISNUMBER(E29)),1,0),IF(AND(EXACT(B135,B30),EXACT(C135,C30),EXACT(D135,D30),EXACT(E135,E30),ISNUMBER(E135)=ISNUMBER(E30)),1,0),IF(AND(EXACT(B135,B31),EXACT(C135,C31),EXACT(D135,D31),EXACT(E135,E31),ISNUMBER(E135)=ISNUMBER(E31)),1,0),IF(AND(EXACT(B135,B32),EXACT(C135,C32),EXACT(D135,D32),EXACT(E135,E32),ISNUMBER(E135)=ISNUMBER(E32)),1,0),IF(AND(EXACT(B135,B33),EXACT(C135,C33),EXACT(D135,D33),EXACT(E135,E33),ISNUMBER(E135)=ISNUMBER(E33)),1,0),IF(AND(EXACT(B135,B34),EXACT(C135,C34),EXACT(D135,D34),EXACT(E135,E34),ISNUMBER(E135)=ISNUMBER(E34)),1,0),IF(AND(EXACT(B135,B35),EXACT(C135,C35),EXACT(D135,D35),EXACT(E135,E35),ISNUMBER(E135)=ISNUMBER(E35)),1,0),IF(AND(EXACT(B135,B36),EXACT(C135,C36),EXACT(D135,D36),EXACT(E135,E36),ISNUMBER(E135)=ISNUMBER(E36)),1,0),IF(AND(EXACT(B135,B37),EXACT(C135,C37),EXACT(D135,D37),EXACT(E135,E37),ISNUMBER(E135)=ISNUMBER(E37)),1,0),IF(AND(EXACT(B135,B38),EXACT(C135,C38),EXACT(D135,D38),EXACT(E135,E38),ISNUMBER(E135)=ISNUMBER(E38)),1,0),IF(AND(EXACT(B135,B39),EXACT(C135,C39),EXACT(D135,D39),EXACT(E135,E39),ISNUMBER(E135)=ISNUMBER(E39)),1,0),IF(AND(EXACT(B135,B40),EXACT(C135,C40),EXACT(D135,D40),EXACT(E135,E40),ISNUMBER(E135)=ISNUMBER(E40)),1,0),IF(AND(EXACT(B135,B41),EXACT(C135,C41),EXACT(D135,D41),EXACT(E135,E41),ISNUMBER(E135)=ISNUMBER(E41)),1,0),IF(AND(EXACT(B135,B42),EXACT(C135,C42),EXACT(D135,D42),EXACT(E135,E42),ISNUMBER(E135)=ISNUMBER(E42)),1,0),IF(AND(EXACT(B135,B43),EXACT(C135,C43),EXACT(D135,D43),EXACT(E135,E43),ISNUMBER(E135)=ISNUMBER(E43)),1,0),IF(AND(EXACT(B135,B44),EXACT(C135,C44),EXACT(D135,D44),EXACT(E135,E44),ISNUMBER(E135)=ISNUMBER(E44)),1,0),IF(AND(EXACT(B135,B45),EXACT(C135,C45),EXACT(D135,D45),EXACT(E135,E45),ISNUMBER(E135)=ISNUMBER(E45)),1,0),IF(AND(EXACT(B135,B46),EXACT(C135,C46),EXACT(D135,D46),EXACT(E135,E46),ISNUMBER(E135)=ISNUMBER(E46)),1,0)))</x:f>
      </x:c>
      <x:c r="M135" s="28" t="str">
        <x:f>IF(A135="","",SUM(IF(AND(EXACT(B135,B47),EXACT(C135,C47),EXACT(D135,D47),EXACT(E135,E47),ISNUMBER(E135)=ISNUMBER(E47)),1,0),IF(AND(EXACT(B135,B48),EXACT(C135,C48),EXACT(D135,D48),EXACT(E135,E48),ISNUMBER(E135)=ISNUMBER(E48)),1,0),IF(AND(EXACT(B135,B49),EXACT(C135,C49),EXACT(D135,D49),EXACT(E135,E49),ISNUMBER(E135)=ISNUMBER(E49)),1,0),IF(AND(EXACT(B135,B50),EXACT(C135,C50),EXACT(D135,D50),EXACT(E135,E50),ISNUMBER(E135)=ISNUMBER(E50)),1,0),IF(AND(EXACT(B135,B51),EXACT(C135,C51),EXACT(D135,D51),EXACT(E135,E51),ISNUMBER(E135)=ISNUMBER(E51)),1,0),IF(AND(EXACT(B135,B52),EXACT(C135,C52),EXACT(D135,D52),EXACT(E135,E52),ISNUMBER(E135)=ISNUMBER(E52)),1,0),IF(AND(EXACT(B135,B53),EXACT(C135,C53),EXACT(D135,D53),EXACT(E135,E53),ISNUMBER(E135)=ISNUMBER(E53)),1,0),IF(AND(EXACT(B135,B54),EXACT(C135,C54),EXACT(D135,D54),EXACT(E135,E54),ISNUMBER(E135)=ISNUMBER(E54)),1,0),IF(AND(EXACT(B135,B55),EXACT(C135,C55),EXACT(D135,D55),EXACT(E135,E55),ISNUMBER(E135)=ISNUMBER(E55)),1,0),IF(AND(EXACT(B135,B56),EXACT(C135,C56),EXACT(D135,D56),EXACT(E135,E56),ISNUMBER(E135)=ISNUMBER(E56)),1,0),IF(AND(EXACT(B135,B57),EXACT(C135,C57),EXACT(D135,D57),EXACT(E135,E57),ISNUMBER(E135)=ISNUMBER(E57)),1,0),IF(AND(EXACT(B135,B58),EXACT(C135,C58),EXACT(D135,D58),EXACT(E135,E58),ISNUMBER(E135)=ISNUMBER(E58)),1,0),IF(AND(EXACT(B135,B59),EXACT(C135,C59),EXACT(D135,D59),EXACT(E135,E59),ISNUMBER(E135)=ISNUMBER(E59)),1,0),IF(AND(EXACT(B135,B60),EXACT(C135,C60),EXACT(D135,D60),EXACT(E135,E60),ISNUMBER(E135)=ISNUMBER(E60)),1,0),IF(AND(EXACT(B135,B61),EXACT(C135,C61),EXACT(D135,D61),EXACT(E135,E61),ISNUMBER(E135)=ISNUMBER(E61)),1,0),IF(AND(EXACT(B135,B62),EXACT(C135,C62),EXACT(D135,D62),EXACT(E135,E62),ISNUMBER(E135)=ISNUMBER(E62)),1,0),IF(AND(EXACT(B135,B63),EXACT(C135,C63),EXACT(D135,D63),EXACT(E135,E63),ISNUMBER(E135)=ISNUMBER(E63)),1,0),IF(AND(EXACT(B135,B64),EXACT(C135,C64),EXACT(D135,D64),EXACT(E135,E64),ISNUMBER(E135)=ISNUMBER(E64)),1,0),IF(AND(EXACT(B135,B65),EXACT(C135,C65),EXACT(D135,D65),EXACT(E135,E65),ISNUMBER(E135)=ISNUMBER(E65)),1,0),IF(AND(EXACT(B135,B66),EXACT(C135,C66),EXACT(D135,D66),EXACT(E135,E66),ISNUMBER(E135)=ISNUMBER(E66)),1,0)))</x:f>
      </x:c>
      <x:c r="N135" s="28" t="str">
        <x:f>IF(A135="","",SUM(IF(AND(EXACT(B135,B67),EXACT(C135,C67),EXACT(D135,D67),EXACT(E135,E67),ISNUMBER(E135)=ISNUMBER(E67)),1,0),IF(AND(EXACT(B135,B68),EXACT(C135,C68),EXACT(D135,D68),EXACT(E135,E68),ISNUMBER(E135)=ISNUMBER(E68)),1,0),IF(AND(EXACT(B135,B69),EXACT(C135,C69),EXACT(D135,D69),EXACT(E135,E69),ISNUMBER(E135)=ISNUMBER(E69)),1,0),IF(AND(EXACT(B135,B70),EXACT(C135,C70),EXACT(D135,D70),EXACT(E135,E70),ISNUMBER(E135)=ISNUMBER(E70)),1,0),IF(AND(EXACT(B135,B71),EXACT(C135,C71),EXACT(D135,D71),EXACT(E135,E71),ISNUMBER(E135)=ISNUMBER(E71)),1,0),IF(AND(EXACT(B135,B72),EXACT(C135,C72),EXACT(D135,D72),EXACT(E135,E72),ISNUMBER(E135)=ISNUMBER(E72)),1,0),IF(AND(EXACT(B135,B73),EXACT(C135,C73),EXACT(D135,D73),EXACT(E135,E73),ISNUMBER(E135)=ISNUMBER(E73)),1,0),IF(AND(EXACT(B135,B74),EXACT(C135,C74),EXACT(D135,D74),EXACT(E135,E74),ISNUMBER(E135)=ISNUMBER(E74)),1,0),IF(AND(EXACT(B135,B75),EXACT(C135,C75),EXACT(D135,D75),EXACT(E135,E75),ISNUMBER(E135)=ISNUMBER(E75)),1,0),IF(AND(EXACT(B135,B76),EXACT(C135,C76),EXACT(D135,D76),EXACT(E135,E76),ISNUMBER(E135)=ISNUMBER(E76)),1,0),IF(AND(EXACT(B135,B77),EXACT(C135,C77),EXACT(D135,D77),EXACT(E135,E77),ISNUMBER(E135)=ISNUMBER(E77)),1,0),IF(AND(EXACT(B135,B78),EXACT(C135,C78),EXACT(D135,D78),EXACT(E135,E78),ISNUMBER(E135)=ISNUMBER(E78)),1,0),IF(AND(EXACT(B135,B79),EXACT(C135,C79),EXACT(D135,D79),EXACT(E135,E79),ISNUMBER(E135)=ISNUMBER(E79)),1,0),IF(AND(EXACT(B135,B80),EXACT(C135,C80),EXACT(D135,D80),EXACT(E135,E80),ISNUMBER(E135)=ISNUMBER(E80)),1,0),IF(AND(EXACT(B135,B81),EXACT(C135,C81),EXACT(D135,D81),EXACT(E135,E81),ISNUMBER(E135)=ISNUMBER(E81)),1,0),IF(AND(EXACT(B135,B82),EXACT(C135,C82),EXACT(D135,D82),EXACT(E135,E82),ISNUMBER(E135)=ISNUMBER(E82)),1,0),IF(AND(EXACT(B135,B83),EXACT(C135,C83),EXACT(D135,D83),EXACT(E135,E83),ISNUMBER(E135)=ISNUMBER(E83)),1,0),IF(AND(EXACT(B135,B84),EXACT(C135,C84),EXACT(D135,D84),EXACT(E135,E84),ISNUMBER(E135)=ISNUMBER(E84)),1,0),IF(AND(EXACT(B135,B85),EXACT(C135,C85),EXACT(D135,D85),EXACT(E135,E85),ISNUMBER(E135)=ISNUMBER(E85)),1,0),IF(AND(EXACT(B135,B86),EXACT(C135,C86),EXACT(D135,D86),EXACT(E135,E86),ISNUMBER(E135)=ISNUMBER(E86)),1,0)))</x:f>
      </x:c>
      <x:c r="O135" s="28" t="str">
        <x:f>IF(A135="","",SUM(IF(AND(EXACT(B135,B87),EXACT(C135,C87),EXACT(D135,D87),EXACT(E135,E87),ISNUMBER(E135)=ISNUMBER(E87)),1,0),IF(AND(EXACT(B135,B88),EXACT(C135,C88),EXACT(D135,D88),EXACT(E135,E88),ISNUMBER(E135)=ISNUMBER(E88)),1,0),IF(AND(EXACT(B135,B89),EXACT(C135,C89),EXACT(D135,D89),EXACT(E135,E89),ISNUMBER(E135)=ISNUMBER(E89)),1,0),IF(AND(EXACT(B135,B90),EXACT(C135,C90),EXACT(D135,D90),EXACT(E135,E90),ISNUMBER(E135)=ISNUMBER(E90)),1,0),IF(AND(EXACT(B135,B91),EXACT(C135,C91),EXACT(D135,D91),EXACT(E135,E91),ISNUMBER(E135)=ISNUMBER(E91)),1,0),IF(AND(EXACT(B135,B92),EXACT(C135,C92),EXACT(D135,D92),EXACT(E135,E92),ISNUMBER(E135)=ISNUMBER(E92)),1,0),IF(AND(EXACT(B135,B93),EXACT(C135,C93),EXACT(D135,D93),EXACT(E135,E93),ISNUMBER(E135)=ISNUMBER(E93)),1,0),IF(AND(EXACT(B135,B94),EXACT(C135,C94),EXACT(D135,D94),EXACT(E135,E94),ISNUMBER(E135)=ISNUMBER(E94)),1,0),IF(AND(EXACT(B135,B95),EXACT(C135,C95),EXACT(D135,D95),EXACT(E135,E95),ISNUMBER(E135)=ISNUMBER(E95)),1,0),IF(AND(EXACT(B135,B96),EXACT(C135,C96),EXACT(D135,D96),EXACT(E135,E96),ISNUMBER(E135)=ISNUMBER(E96)),1,0),IF(AND(EXACT(B135,B97),EXACT(C135,C97),EXACT(D135,D97),EXACT(E135,E97),ISNUMBER(E135)=ISNUMBER(E97)),1,0),IF(AND(EXACT(B135,B98),EXACT(C135,C98),EXACT(D135,D98),EXACT(E135,E98),ISNUMBER(E135)=ISNUMBER(E98)),1,0),IF(AND(EXACT(B135,B99),EXACT(C135,C99),EXACT(D135,D99),EXACT(E135,E99),ISNUMBER(E135)=ISNUMBER(E99)),1,0),IF(AND(EXACT(B135,B100),EXACT(C135,C100),EXACT(D135,D100),EXACT(E135,E100),ISNUMBER(E135)=ISNUMBER(E100)),1,0),IF(AND(EXACT(B135,B101),EXACT(C135,C101),EXACT(D135,D101),EXACT(E135,E101),ISNUMBER(E135)=ISNUMBER(E101)),1,0),IF(AND(EXACT(B135,B102),EXACT(C135,C102),EXACT(D135,D102),EXACT(E135,E102),ISNUMBER(E135)=ISNUMBER(E102)),1,0),IF(AND(EXACT(B135,B103),EXACT(C135,C103),EXACT(D135,D103),EXACT(E135,E103),ISNUMBER(E135)=ISNUMBER(E103)),1,0),IF(AND(EXACT(B135,B104),EXACT(C135,C104),EXACT(D135,D104),EXACT(E135,E104),ISNUMBER(E135)=ISNUMBER(E104)),1,0),IF(AND(EXACT(B135,B105),EXACT(C135,C105),EXACT(D135,D105),EXACT(E135,E105),ISNUMBER(E135)=ISNUMBER(E105)),1,0),IF(AND(EXACT(B135,B106),EXACT(C135,C106),EXACT(D135,D106),EXACT(E135,E106),ISNUMBER(E135)=ISNUMBER(E106)),1,0)))</x:f>
      </x:c>
      <x:c r="P135" s="28" t="str">
        <x:f>IF(A135="","",SUM(IF(AND(EXACT(B135,B107),EXACT(C135,C107),EXACT(D135,D107),EXACT(E135,E107),ISNUMBER(E135)=ISNUMBER(E107)),1,0),IF(AND(EXACT(B135,B108),EXACT(C135,C108),EXACT(D135,D108),EXACT(E135,E108),ISNUMBER(E135)=ISNUMBER(E108)),1,0),IF(AND(EXACT(B135,B109),EXACT(C135,C109),EXACT(D135,D109),EXACT(E135,E109),ISNUMBER(E135)=ISNUMBER(E109)),1,0),IF(AND(EXACT(B135,B110),EXACT(C135,C110),EXACT(D135,D110),EXACT(E135,E110),ISNUMBER(E135)=ISNUMBER(E110)),1,0),IF(AND(EXACT(B135,B111),EXACT(C135,C111),EXACT(D135,D111),EXACT(E135,E111),ISNUMBER(E135)=ISNUMBER(E111)),1,0),IF(AND(EXACT(B135,B112),EXACT(C135,C112),EXACT(D135,D112),EXACT(E135,E112),ISNUMBER(E135)=ISNUMBER(E112)),1,0),IF(AND(EXACT(B135,B113),EXACT(C135,C113),EXACT(D135,D113),EXACT(E135,E113),ISNUMBER(E135)=ISNUMBER(E113)),1,0),IF(AND(EXACT(B135,B114),EXACT(C135,C114),EXACT(D135,D114),EXACT(E135,E114),ISNUMBER(E135)=ISNUMBER(E114)),1,0),IF(AND(EXACT(B135,B115),EXACT(C135,C115),EXACT(D135,D115),EXACT(E135,E115),ISNUMBER(E135)=ISNUMBER(E115)),1,0),IF(AND(EXACT(B135,B116),EXACT(C135,C116),EXACT(D135,D116),EXACT(E135,E116),ISNUMBER(E135)=ISNUMBER(E116)),1,0),IF(AND(EXACT(B135,B117),EXACT(C135,C117),EXACT(D135,D117),EXACT(E135,E117),ISNUMBER(E135)=ISNUMBER(E117)),1,0),IF(AND(EXACT(B135,B118),EXACT(C135,C118),EXACT(D135,D118),EXACT(E135,E118),ISNUMBER(E135)=ISNUMBER(E118)),1,0),IF(AND(EXACT(B135,B119),EXACT(C135,C119),EXACT(D135,D119),EXACT(E135,E119),ISNUMBER(E135)=ISNUMBER(E119)),1,0),IF(AND(EXACT(B135,B120),EXACT(C135,C120),EXACT(D135,D120),EXACT(E135,E120),ISNUMBER(E135)=ISNUMBER(E120)),1,0),IF(AND(EXACT(B135,B121),EXACT(C135,C121),EXACT(D135,D121),EXACT(E135,E121),ISNUMBER(E135)=ISNUMBER(E121)),1,0),IF(AND(EXACT(B135,B122),EXACT(C135,C122),EXACT(D135,D122),EXACT(E135,E122),ISNUMBER(E135)=ISNUMBER(E122)),1,0),IF(AND(EXACT(B135,B123),EXACT(C135,C123),EXACT(D135,D123),EXACT(E135,E123),ISNUMBER(E135)=ISNUMBER(E123)),1,0),IF(AND(EXACT(B135,B124),EXACT(C135,C124),EXACT(D135,D124),EXACT(E135,E124),ISNUMBER(E135)=ISNUMBER(E124)),1,0),IF(AND(EXACT(B135,B125),EXACT(C135,C125),EXACT(D135,D125),EXACT(E135,E125),ISNUMBER(E135)=ISNUMBER(E125)),1,0),IF(AND(EXACT(B135,B126),EXACT(C135,C126),EXACT(D135,D126),EXACT(E135,E126),ISNUMBER(E135)=ISNUMBER(E126)),1,0)))</x:f>
      </x:c>
      <x:c r="Q135" s="28" t="str">
        <x:f>IF(A135="","",SUM(IF(AND(EXACT(B135,B127),EXACT(C135,C127),EXACT(D135,D127),EXACT(E135,E127),ISNUMBER(E135)=ISNUMBER(E127)),1,0),IF(AND(EXACT(B135,B128),EXACT(C135,C128),EXACT(D135,D128),EXACT(E135,E128),ISNUMBER(E135)=ISNUMBER(E128)),1,0),IF(AND(EXACT(B135,B129),EXACT(C135,C129),EXACT(D135,D129),EXACT(E135,E129),ISNUMBER(E135)=ISNUMBER(E129)),1,0),IF(AND(EXACT(B135,B130),EXACT(C135,C130),EXACT(D135,D130),EXACT(E135,E130),ISNUMBER(E135)=ISNUMBER(E130)),1,0),IF(AND(EXACT(B135,B131),EXACT(C135,C131),EXACT(D135,D131),EXACT(E135,E131),ISNUMBER(E135)=ISNUMBER(E131)),1,0),IF(AND(EXACT(B135,B132),EXACT(C135,C132),EXACT(D135,D132),EXACT(E135,E132),ISNUMBER(E135)=ISNUMBER(E132)),1,0),IF(AND(EXACT(B135,B133),EXACT(C135,C133),EXACT(D135,D133),EXACT(E135,E133),ISNUMBER(E135)=ISNUMBER(E133)),1,0),IF(AND(EXACT(B135,B134),EXACT(C135,C134),EXACT(D135,D134),EXACT(E135,E134),ISNUMBER(E135)=ISNUMBER(E134)),1,0),IF(AND(EXACT(B135,B135),EXACT(C135,C135),EXACT(D135,D135),EXACT(E135,E135),ISNUMBER(E135)=ISNUMBER(E135)),1,0)))</x:f>
      </x:c>
      <x:c r="R135" s="28" t="str">
        <x:f>IF(A135="","",0)</x:f>
      </x:c>
      <x:c r="S135" s="28" t="str">
        <x:f>IF(A135="","",0)</x:f>
      </x:c>
      <x:c r="T135" s="28" t="str">
        <x:f>IF(A135="","",0)</x:f>
      </x:c>
    </x:row>
    <x:row r="136" ht="22" customHeight="1">
      <x:c r="A136" s="2" t="str">
        <x:f>IF(COUNTA('Input'!A136:D136)=0,"",ROW()-6)</x:f>
      </x:c>
      <x:c r="B136" s="2" t="str">
        <x:f>IF(ISBLANK('Input'!A136),"",'Input'!A136)</x:f>
      </x:c>
      <x:c r="C136" s="2" t="str">
        <x:f>IF(ISBLANK('Input'!B136),"",'Input'!B136)</x:f>
      </x:c>
      <x:c r="D136" s="2" t="str">
        <x:f>IF(ISBLANK('Input'!C136),"",'Input'!C136)</x:f>
      </x:c>
      <x:c r="E136" s="21" t="str">
        <x:f>IF(ISBLANK('Input'!D136),"",'Input'!D136)</x:f>
      </x:c>
      <x:c r="F136" s="2" t="str">
        <x:f>IF(A136="","",SUM(K136:T136))</x:f>
      </x:c>
      <x:c r="G136" s="2" t="str">
        <x:f>IF(A136="","",IF(F136&gt;1,"Exact duplicate",IF(B136="","Missing job ID",IF(C136="","Missing customer",IF(NOT(OR(EXACT(D136,"completed"),EXACT(D136,"cancelled"))),"Missing or invalid status",IF(NOT(ISNUMBER(E136)),"Missing or invalid amount",IF(E136&lt;0,"Missing or invalid amount","")))))))</x:f>
      </x:c>
      <x:c r="H136" s="2" t="str">
        <x:f>IF(A136="","",IF(F136&gt;1,"Duplicate",IF(G136&lt;&gt;"","Exception",IF(EXACT(D136,"completed"),"Completed","Cancelled"))))</x:f>
      </x:c>
      <x:c r="I136" s="21" t="str">
        <x:f>IF(A136="","",IF(H136="Completed",E136,0))</x:f>
      </x:c>
      <x:c r="K136" s="28" t="str">
        <x:f>IF(A136="","",SUM(IF(AND(EXACT(B136,B7),EXACT(C136,C7),EXACT(D136,D7),EXACT(E136,E7),ISNUMBER(E136)=ISNUMBER(E7)),1,0),IF(AND(EXACT(B136,B8),EXACT(C136,C8),EXACT(D136,D8),EXACT(E136,E8),ISNUMBER(E136)=ISNUMBER(E8)),1,0),IF(AND(EXACT(B136,B9),EXACT(C136,C9),EXACT(D136,D9),EXACT(E136,E9),ISNUMBER(E136)=ISNUMBER(E9)),1,0),IF(AND(EXACT(B136,B10),EXACT(C136,C10),EXACT(D136,D10),EXACT(E136,E10),ISNUMBER(E136)=ISNUMBER(E10)),1,0),IF(AND(EXACT(B136,B11),EXACT(C136,C11),EXACT(D136,D11),EXACT(E136,E11),ISNUMBER(E136)=ISNUMBER(E11)),1,0),IF(AND(EXACT(B136,B12),EXACT(C136,C12),EXACT(D136,D12),EXACT(E136,E12),ISNUMBER(E136)=ISNUMBER(E12)),1,0),IF(AND(EXACT(B136,B13),EXACT(C136,C13),EXACT(D136,D13),EXACT(E136,E13),ISNUMBER(E136)=ISNUMBER(E13)),1,0),IF(AND(EXACT(B136,B14),EXACT(C136,C14),EXACT(D136,D14),EXACT(E136,E14),ISNUMBER(E136)=ISNUMBER(E14)),1,0),IF(AND(EXACT(B136,B15),EXACT(C136,C15),EXACT(D136,D15),EXACT(E136,E15),ISNUMBER(E136)=ISNUMBER(E15)),1,0),IF(AND(EXACT(B136,B16),EXACT(C136,C16),EXACT(D136,D16),EXACT(E136,E16),ISNUMBER(E136)=ISNUMBER(E16)),1,0),IF(AND(EXACT(B136,B17),EXACT(C136,C17),EXACT(D136,D17),EXACT(E136,E17),ISNUMBER(E136)=ISNUMBER(E17)),1,0),IF(AND(EXACT(B136,B18),EXACT(C136,C18),EXACT(D136,D18),EXACT(E136,E18),ISNUMBER(E136)=ISNUMBER(E18)),1,0),IF(AND(EXACT(B136,B19),EXACT(C136,C19),EXACT(D136,D19),EXACT(E136,E19),ISNUMBER(E136)=ISNUMBER(E19)),1,0),IF(AND(EXACT(B136,B20),EXACT(C136,C20),EXACT(D136,D20),EXACT(E136,E20),ISNUMBER(E136)=ISNUMBER(E20)),1,0),IF(AND(EXACT(B136,B21),EXACT(C136,C21),EXACT(D136,D21),EXACT(E136,E21),ISNUMBER(E136)=ISNUMBER(E21)),1,0),IF(AND(EXACT(B136,B22),EXACT(C136,C22),EXACT(D136,D22),EXACT(E136,E22),ISNUMBER(E136)=ISNUMBER(E22)),1,0),IF(AND(EXACT(B136,B23),EXACT(C136,C23),EXACT(D136,D23),EXACT(E136,E23),ISNUMBER(E136)=ISNUMBER(E23)),1,0),IF(AND(EXACT(B136,B24),EXACT(C136,C24),EXACT(D136,D24),EXACT(E136,E24),ISNUMBER(E136)=ISNUMBER(E24)),1,0),IF(AND(EXACT(B136,B25),EXACT(C136,C25),EXACT(D136,D25),EXACT(E136,E25),ISNUMBER(E136)=ISNUMBER(E25)),1,0),IF(AND(EXACT(B136,B26),EXACT(C136,C26),EXACT(D136,D26),EXACT(E136,E26),ISNUMBER(E136)=ISNUMBER(E26)),1,0)))</x:f>
      </x:c>
      <x:c r="L136" s="28" t="str">
        <x:f>IF(A136="","",SUM(IF(AND(EXACT(B136,B27),EXACT(C136,C27),EXACT(D136,D27),EXACT(E136,E27),ISNUMBER(E136)=ISNUMBER(E27)),1,0),IF(AND(EXACT(B136,B28),EXACT(C136,C28),EXACT(D136,D28),EXACT(E136,E28),ISNUMBER(E136)=ISNUMBER(E28)),1,0),IF(AND(EXACT(B136,B29),EXACT(C136,C29),EXACT(D136,D29),EXACT(E136,E29),ISNUMBER(E136)=ISNUMBER(E29)),1,0),IF(AND(EXACT(B136,B30),EXACT(C136,C30),EXACT(D136,D30),EXACT(E136,E30),ISNUMBER(E136)=ISNUMBER(E30)),1,0),IF(AND(EXACT(B136,B31),EXACT(C136,C31),EXACT(D136,D31),EXACT(E136,E31),ISNUMBER(E136)=ISNUMBER(E31)),1,0),IF(AND(EXACT(B136,B32),EXACT(C136,C32),EXACT(D136,D32),EXACT(E136,E32),ISNUMBER(E136)=ISNUMBER(E32)),1,0),IF(AND(EXACT(B136,B33),EXACT(C136,C33),EXACT(D136,D33),EXACT(E136,E33),ISNUMBER(E136)=ISNUMBER(E33)),1,0),IF(AND(EXACT(B136,B34),EXACT(C136,C34),EXACT(D136,D34),EXACT(E136,E34),ISNUMBER(E136)=ISNUMBER(E34)),1,0),IF(AND(EXACT(B136,B35),EXACT(C136,C35),EXACT(D136,D35),EXACT(E136,E35),ISNUMBER(E136)=ISNUMBER(E35)),1,0),IF(AND(EXACT(B136,B36),EXACT(C136,C36),EXACT(D136,D36),EXACT(E136,E36),ISNUMBER(E136)=ISNUMBER(E36)),1,0),IF(AND(EXACT(B136,B37),EXACT(C136,C37),EXACT(D136,D37),EXACT(E136,E37),ISNUMBER(E136)=ISNUMBER(E37)),1,0),IF(AND(EXACT(B136,B38),EXACT(C136,C38),EXACT(D136,D38),EXACT(E136,E38),ISNUMBER(E136)=ISNUMBER(E38)),1,0),IF(AND(EXACT(B136,B39),EXACT(C136,C39),EXACT(D136,D39),EXACT(E136,E39),ISNUMBER(E136)=ISNUMBER(E39)),1,0),IF(AND(EXACT(B136,B40),EXACT(C136,C40),EXACT(D136,D40),EXACT(E136,E40),ISNUMBER(E136)=ISNUMBER(E40)),1,0),IF(AND(EXACT(B136,B41),EXACT(C136,C41),EXACT(D136,D41),EXACT(E136,E41),ISNUMBER(E136)=ISNUMBER(E41)),1,0),IF(AND(EXACT(B136,B42),EXACT(C136,C42),EXACT(D136,D42),EXACT(E136,E42),ISNUMBER(E136)=ISNUMBER(E42)),1,0),IF(AND(EXACT(B136,B43),EXACT(C136,C43),EXACT(D136,D43),EXACT(E136,E43),ISNUMBER(E136)=ISNUMBER(E43)),1,0),IF(AND(EXACT(B136,B44),EXACT(C136,C44),EXACT(D136,D44),EXACT(E136,E44),ISNUMBER(E136)=ISNUMBER(E44)),1,0),IF(AND(EXACT(B136,B45),EXACT(C136,C45),EXACT(D136,D45),EXACT(E136,E45),ISNUMBER(E136)=ISNUMBER(E45)),1,0),IF(AND(EXACT(B136,B46),EXACT(C136,C46),EXACT(D136,D46),EXACT(E136,E46),ISNUMBER(E136)=ISNUMBER(E46)),1,0)))</x:f>
      </x:c>
      <x:c r="M136" s="28" t="str">
        <x:f>IF(A136="","",SUM(IF(AND(EXACT(B136,B47),EXACT(C136,C47),EXACT(D136,D47),EXACT(E136,E47),ISNUMBER(E136)=ISNUMBER(E47)),1,0),IF(AND(EXACT(B136,B48),EXACT(C136,C48),EXACT(D136,D48),EXACT(E136,E48),ISNUMBER(E136)=ISNUMBER(E48)),1,0),IF(AND(EXACT(B136,B49),EXACT(C136,C49),EXACT(D136,D49),EXACT(E136,E49),ISNUMBER(E136)=ISNUMBER(E49)),1,0),IF(AND(EXACT(B136,B50),EXACT(C136,C50),EXACT(D136,D50),EXACT(E136,E50),ISNUMBER(E136)=ISNUMBER(E50)),1,0),IF(AND(EXACT(B136,B51),EXACT(C136,C51),EXACT(D136,D51),EXACT(E136,E51),ISNUMBER(E136)=ISNUMBER(E51)),1,0),IF(AND(EXACT(B136,B52),EXACT(C136,C52),EXACT(D136,D52),EXACT(E136,E52),ISNUMBER(E136)=ISNUMBER(E52)),1,0),IF(AND(EXACT(B136,B53),EXACT(C136,C53),EXACT(D136,D53),EXACT(E136,E53),ISNUMBER(E136)=ISNUMBER(E53)),1,0),IF(AND(EXACT(B136,B54),EXACT(C136,C54),EXACT(D136,D54),EXACT(E136,E54),ISNUMBER(E136)=ISNUMBER(E54)),1,0),IF(AND(EXACT(B136,B55),EXACT(C136,C55),EXACT(D136,D55),EXACT(E136,E55),ISNUMBER(E136)=ISNUMBER(E55)),1,0),IF(AND(EXACT(B136,B56),EXACT(C136,C56),EXACT(D136,D56),EXACT(E136,E56),ISNUMBER(E136)=ISNUMBER(E56)),1,0),IF(AND(EXACT(B136,B57),EXACT(C136,C57),EXACT(D136,D57),EXACT(E136,E57),ISNUMBER(E136)=ISNUMBER(E57)),1,0),IF(AND(EXACT(B136,B58),EXACT(C136,C58),EXACT(D136,D58),EXACT(E136,E58),ISNUMBER(E136)=ISNUMBER(E58)),1,0),IF(AND(EXACT(B136,B59),EXACT(C136,C59),EXACT(D136,D59),EXACT(E136,E59),ISNUMBER(E136)=ISNUMBER(E59)),1,0),IF(AND(EXACT(B136,B60),EXACT(C136,C60),EXACT(D136,D60),EXACT(E136,E60),ISNUMBER(E136)=ISNUMBER(E60)),1,0),IF(AND(EXACT(B136,B61),EXACT(C136,C61),EXACT(D136,D61),EXACT(E136,E61),ISNUMBER(E136)=ISNUMBER(E61)),1,0),IF(AND(EXACT(B136,B62),EXACT(C136,C62),EXACT(D136,D62),EXACT(E136,E62),ISNUMBER(E136)=ISNUMBER(E62)),1,0),IF(AND(EXACT(B136,B63),EXACT(C136,C63),EXACT(D136,D63),EXACT(E136,E63),ISNUMBER(E136)=ISNUMBER(E63)),1,0),IF(AND(EXACT(B136,B64),EXACT(C136,C64),EXACT(D136,D64),EXACT(E136,E64),ISNUMBER(E136)=ISNUMBER(E64)),1,0),IF(AND(EXACT(B136,B65),EXACT(C136,C65),EXACT(D136,D65),EXACT(E136,E65),ISNUMBER(E136)=ISNUMBER(E65)),1,0),IF(AND(EXACT(B136,B66),EXACT(C136,C66),EXACT(D136,D66),EXACT(E136,E66),ISNUMBER(E136)=ISNUMBER(E66)),1,0)))</x:f>
      </x:c>
      <x:c r="N136" s="28" t="str">
        <x:f>IF(A136="","",SUM(IF(AND(EXACT(B136,B67),EXACT(C136,C67),EXACT(D136,D67),EXACT(E136,E67),ISNUMBER(E136)=ISNUMBER(E67)),1,0),IF(AND(EXACT(B136,B68),EXACT(C136,C68),EXACT(D136,D68),EXACT(E136,E68),ISNUMBER(E136)=ISNUMBER(E68)),1,0),IF(AND(EXACT(B136,B69),EXACT(C136,C69),EXACT(D136,D69),EXACT(E136,E69),ISNUMBER(E136)=ISNUMBER(E69)),1,0),IF(AND(EXACT(B136,B70),EXACT(C136,C70),EXACT(D136,D70),EXACT(E136,E70),ISNUMBER(E136)=ISNUMBER(E70)),1,0),IF(AND(EXACT(B136,B71),EXACT(C136,C71),EXACT(D136,D71),EXACT(E136,E71),ISNUMBER(E136)=ISNUMBER(E71)),1,0),IF(AND(EXACT(B136,B72),EXACT(C136,C72),EXACT(D136,D72),EXACT(E136,E72),ISNUMBER(E136)=ISNUMBER(E72)),1,0),IF(AND(EXACT(B136,B73),EXACT(C136,C73),EXACT(D136,D73),EXACT(E136,E73),ISNUMBER(E136)=ISNUMBER(E73)),1,0),IF(AND(EXACT(B136,B74),EXACT(C136,C74),EXACT(D136,D74),EXACT(E136,E74),ISNUMBER(E136)=ISNUMBER(E74)),1,0),IF(AND(EXACT(B136,B75),EXACT(C136,C75),EXACT(D136,D75),EXACT(E136,E75),ISNUMBER(E136)=ISNUMBER(E75)),1,0),IF(AND(EXACT(B136,B76),EXACT(C136,C76),EXACT(D136,D76),EXACT(E136,E76),ISNUMBER(E136)=ISNUMBER(E76)),1,0),IF(AND(EXACT(B136,B77),EXACT(C136,C77),EXACT(D136,D77),EXACT(E136,E77),ISNUMBER(E136)=ISNUMBER(E77)),1,0),IF(AND(EXACT(B136,B78),EXACT(C136,C78),EXACT(D136,D78),EXACT(E136,E78),ISNUMBER(E136)=ISNUMBER(E78)),1,0),IF(AND(EXACT(B136,B79),EXACT(C136,C79),EXACT(D136,D79),EXACT(E136,E79),ISNUMBER(E136)=ISNUMBER(E79)),1,0),IF(AND(EXACT(B136,B80),EXACT(C136,C80),EXACT(D136,D80),EXACT(E136,E80),ISNUMBER(E136)=ISNUMBER(E80)),1,0),IF(AND(EXACT(B136,B81),EXACT(C136,C81),EXACT(D136,D81),EXACT(E136,E81),ISNUMBER(E136)=ISNUMBER(E81)),1,0),IF(AND(EXACT(B136,B82),EXACT(C136,C82),EXACT(D136,D82),EXACT(E136,E82),ISNUMBER(E136)=ISNUMBER(E82)),1,0),IF(AND(EXACT(B136,B83),EXACT(C136,C83),EXACT(D136,D83),EXACT(E136,E83),ISNUMBER(E136)=ISNUMBER(E83)),1,0),IF(AND(EXACT(B136,B84),EXACT(C136,C84),EXACT(D136,D84),EXACT(E136,E84),ISNUMBER(E136)=ISNUMBER(E84)),1,0),IF(AND(EXACT(B136,B85),EXACT(C136,C85),EXACT(D136,D85),EXACT(E136,E85),ISNUMBER(E136)=ISNUMBER(E85)),1,0),IF(AND(EXACT(B136,B86),EXACT(C136,C86),EXACT(D136,D86),EXACT(E136,E86),ISNUMBER(E136)=ISNUMBER(E86)),1,0)))</x:f>
      </x:c>
      <x:c r="O136" s="28" t="str">
        <x:f>IF(A136="","",SUM(IF(AND(EXACT(B136,B87),EXACT(C136,C87),EXACT(D136,D87),EXACT(E136,E87),ISNUMBER(E136)=ISNUMBER(E87)),1,0),IF(AND(EXACT(B136,B88),EXACT(C136,C88),EXACT(D136,D88),EXACT(E136,E88),ISNUMBER(E136)=ISNUMBER(E88)),1,0),IF(AND(EXACT(B136,B89),EXACT(C136,C89),EXACT(D136,D89),EXACT(E136,E89),ISNUMBER(E136)=ISNUMBER(E89)),1,0),IF(AND(EXACT(B136,B90),EXACT(C136,C90),EXACT(D136,D90),EXACT(E136,E90),ISNUMBER(E136)=ISNUMBER(E90)),1,0),IF(AND(EXACT(B136,B91),EXACT(C136,C91),EXACT(D136,D91),EXACT(E136,E91),ISNUMBER(E136)=ISNUMBER(E91)),1,0),IF(AND(EXACT(B136,B92),EXACT(C136,C92),EXACT(D136,D92),EXACT(E136,E92),ISNUMBER(E136)=ISNUMBER(E92)),1,0),IF(AND(EXACT(B136,B93),EXACT(C136,C93),EXACT(D136,D93),EXACT(E136,E93),ISNUMBER(E136)=ISNUMBER(E93)),1,0),IF(AND(EXACT(B136,B94),EXACT(C136,C94),EXACT(D136,D94),EXACT(E136,E94),ISNUMBER(E136)=ISNUMBER(E94)),1,0),IF(AND(EXACT(B136,B95),EXACT(C136,C95),EXACT(D136,D95),EXACT(E136,E95),ISNUMBER(E136)=ISNUMBER(E95)),1,0),IF(AND(EXACT(B136,B96),EXACT(C136,C96),EXACT(D136,D96),EXACT(E136,E96),ISNUMBER(E136)=ISNUMBER(E96)),1,0),IF(AND(EXACT(B136,B97),EXACT(C136,C97),EXACT(D136,D97),EXACT(E136,E97),ISNUMBER(E136)=ISNUMBER(E97)),1,0),IF(AND(EXACT(B136,B98),EXACT(C136,C98),EXACT(D136,D98),EXACT(E136,E98),ISNUMBER(E136)=ISNUMBER(E98)),1,0),IF(AND(EXACT(B136,B99),EXACT(C136,C99),EXACT(D136,D99),EXACT(E136,E99),ISNUMBER(E136)=ISNUMBER(E99)),1,0),IF(AND(EXACT(B136,B100),EXACT(C136,C100),EXACT(D136,D100),EXACT(E136,E100),ISNUMBER(E136)=ISNUMBER(E100)),1,0),IF(AND(EXACT(B136,B101),EXACT(C136,C101),EXACT(D136,D101),EXACT(E136,E101),ISNUMBER(E136)=ISNUMBER(E101)),1,0),IF(AND(EXACT(B136,B102),EXACT(C136,C102),EXACT(D136,D102),EXACT(E136,E102),ISNUMBER(E136)=ISNUMBER(E102)),1,0),IF(AND(EXACT(B136,B103),EXACT(C136,C103),EXACT(D136,D103),EXACT(E136,E103),ISNUMBER(E136)=ISNUMBER(E103)),1,0),IF(AND(EXACT(B136,B104),EXACT(C136,C104),EXACT(D136,D104),EXACT(E136,E104),ISNUMBER(E136)=ISNUMBER(E104)),1,0),IF(AND(EXACT(B136,B105),EXACT(C136,C105),EXACT(D136,D105),EXACT(E136,E105),ISNUMBER(E136)=ISNUMBER(E105)),1,0),IF(AND(EXACT(B136,B106),EXACT(C136,C106),EXACT(D136,D106),EXACT(E136,E106),ISNUMBER(E136)=ISNUMBER(E106)),1,0)))</x:f>
      </x:c>
      <x:c r="P136" s="28" t="str">
        <x:f>IF(A136="","",SUM(IF(AND(EXACT(B136,B107),EXACT(C136,C107),EXACT(D136,D107),EXACT(E136,E107),ISNUMBER(E136)=ISNUMBER(E107)),1,0),IF(AND(EXACT(B136,B108),EXACT(C136,C108),EXACT(D136,D108),EXACT(E136,E108),ISNUMBER(E136)=ISNUMBER(E108)),1,0),IF(AND(EXACT(B136,B109),EXACT(C136,C109),EXACT(D136,D109),EXACT(E136,E109),ISNUMBER(E136)=ISNUMBER(E109)),1,0),IF(AND(EXACT(B136,B110),EXACT(C136,C110),EXACT(D136,D110),EXACT(E136,E110),ISNUMBER(E136)=ISNUMBER(E110)),1,0),IF(AND(EXACT(B136,B111),EXACT(C136,C111),EXACT(D136,D111),EXACT(E136,E111),ISNUMBER(E136)=ISNUMBER(E111)),1,0),IF(AND(EXACT(B136,B112),EXACT(C136,C112),EXACT(D136,D112),EXACT(E136,E112),ISNUMBER(E136)=ISNUMBER(E112)),1,0),IF(AND(EXACT(B136,B113),EXACT(C136,C113),EXACT(D136,D113),EXACT(E136,E113),ISNUMBER(E136)=ISNUMBER(E113)),1,0),IF(AND(EXACT(B136,B114),EXACT(C136,C114),EXACT(D136,D114),EXACT(E136,E114),ISNUMBER(E136)=ISNUMBER(E114)),1,0),IF(AND(EXACT(B136,B115),EXACT(C136,C115),EXACT(D136,D115),EXACT(E136,E115),ISNUMBER(E136)=ISNUMBER(E115)),1,0),IF(AND(EXACT(B136,B116),EXACT(C136,C116),EXACT(D136,D116),EXACT(E136,E116),ISNUMBER(E136)=ISNUMBER(E116)),1,0),IF(AND(EXACT(B136,B117),EXACT(C136,C117),EXACT(D136,D117),EXACT(E136,E117),ISNUMBER(E136)=ISNUMBER(E117)),1,0),IF(AND(EXACT(B136,B118),EXACT(C136,C118),EXACT(D136,D118),EXACT(E136,E118),ISNUMBER(E136)=ISNUMBER(E118)),1,0),IF(AND(EXACT(B136,B119),EXACT(C136,C119),EXACT(D136,D119),EXACT(E136,E119),ISNUMBER(E136)=ISNUMBER(E119)),1,0),IF(AND(EXACT(B136,B120),EXACT(C136,C120),EXACT(D136,D120),EXACT(E136,E120),ISNUMBER(E136)=ISNUMBER(E120)),1,0),IF(AND(EXACT(B136,B121),EXACT(C136,C121),EXACT(D136,D121),EXACT(E136,E121),ISNUMBER(E136)=ISNUMBER(E121)),1,0),IF(AND(EXACT(B136,B122),EXACT(C136,C122),EXACT(D136,D122),EXACT(E136,E122),ISNUMBER(E136)=ISNUMBER(E122)),1,0),IF(AND(EXACT(B136,B123),EXACT(C136,C123),EXACT(D136,D123),EXACT(E136,E123),ISNUMBER(E136)=ISNUMBER(E123)),1,0),IF(AND(EXACT(B136,B124),EXACT(C136,C124),EXACT(D136,D124),EXACT(E136,E124),ISNUMBER(E136)=ISNUMBER(E124)),1,0),IF(AND(EXACT(B136,B125),EXACT(C136,C125),EXACT(D136,D125),EXACT(E136,E125),ISNUMBER(E136)=ISNUMBER(E125)),1,0),IF(AND(EXACT(B136,B126),EXACT(C136,C126),EXACT(D136,D126),EXACT(E136,E126),ISNUMBER(E136)=ISNUMBER(E126)),1,0)))</x:f>
      </x:c>
      <x:c r="Q136" s="28" t="str">
        <x:f>IF(A136="","",SUM(IF(AND(EXACT(B136,B127),EXACT(C136,C127),EXACT(D136,D127),EXACT(E136,E127),ISNUMBER(E136)=ISNUMBER(E127)),1,0),IF(AND(EXACT(B136,B128),EXACT(C136,C128),EXACT(D136,D128),EXACT(E136,E128),ISNUMBER(E136)=ISNUMBER(E128)),1,0),IF(AND(EXACT(B136,B129),EXACT(C136,C129),EXACT(D136,D129),EXACT(E136,E129),ISNUMBER(E136)=ISNUMBER(E129)),1,0),IF(AND(EXACT(B136,B130),EXACT(C136,C130),EXACT(D136,D130),EXACT(E136,E130),ISNUMBER(E136)=ISNUMBER(E130)),1,0),IF(AND(EXACT(B136,B131),EXACT(C136,C131),EXACT(D136,D131),EXACT(E136,E131),ISNUMBER(E136)=ISNUMBER(E131)),1,0),IF(AND(EXACT(B136,B132),EXACT(C136,C132),EXACT(D136,D132),EXACT(E136,E132),ISNUMBER(E136)=ISNUMBER(E132)),1,0),IF(AND(EXACT(B136,B133),EXACT(C136,C133),EXACT(D136,D133),EXACT(E136,E133),ISNUMBER(E136)=ISNUMBER(E133)),1,0),IF(AND(EXACT(B136,B134),EXACT(C136,C134),EXACT(D136,D134),EXACT(E136,E134),ISNUMBER(E136)=ISNUMBER(E134)),1,0),IF(AND(EXACT(B136,B135),EXACT(C136,C135),EXACT(D136,D135),EXACT(E136,E135),ISNUMBER(E136)=ISNUMBER(E135)),1,0),IF(AND(EXACT(B136,B136),EXACT(C136,C136),EXACT(D136,D136),EXACT(E136,E136),ISNUMBER(E136)=ISNUMBER(E136)),1,0)))</x:f>
      </x:c>
      <x:c r="R136" s="28" t="str">
        <x:f>IF(A136="","",0)</x:f>
      </x:c>
      <x:c r="S136" s="28" t="str">
        <x:f>IF(A136="","",0)</x:f>
      </x:c>
      <x:c r="T136" s="28" t="str">
        <x:f>IF(A136="","",0)</x:f>
      </x:c>
    </x:row>
    <x:row r="137" ht="22" customHeight="1">
      <x:c r="A137" s="2" t="str">
        <x:f>IF(COUNTA('Input'!A137:D137)=0,"",ROW()-6)</x:f>
      </x:c>
      <x:c r="B137" s="2" t="str">
        <x:f>IF(ISBLANK('Input'!A137),"",'Input'!A137)</x:f>
      </x:c>
      <x:c r="C137" s="2" t="str">
        <x:f>IF(ISBLANK('Input'!B137),"",'Input'!B137)</x:f>
      </x:c>
      <x:c r="D137" s="2" t="str">
        <x:f>IF(ISBLANK('Input'!C137),"",'Input'!C137)</x:f>
      </x:c>
      <x:c r="E137" s="21" t="str">
        <x:f>IF(ISBLANK('Input'!D137),"",'Input'!D137)</x:f>
      </x:c>
      <x:c r="F137" s="2" t="str">
        <x:f>IF(A137="","",SUM(K137:T137))</x:f>
      </x:c>
      <x:c r="G137" s="2" t="str">
        <x:f>IF(A137="","",IF(F137&gt;1,"Exact duplicate",IF(B137="","Missing job ID",IF(C137="","Missing customer",IF(NOT(OR(EXACT(D137,"completed"),EXACT(D137,"cancelled"))),"Missing or invalid status",IF(NOT(ISNUMBER(E137)),"Missing or invalid amount",IF(E137&lt;0,"Missing or invalid amount","")))))))</x:f>
      </x:c>
      <x:c r="H137" s="2" t="str">
        <x:f>IF(A137="","",IF(F137&gt;1,"Duplicate",IF(G137&lt;&gt;"","Exception",IF(EXACT(D137,"completed"),"Completed","Cancelled"))))</x:f>
      </x:c>
      <x:c r="I137" s="21" t="str">
        <x:f>IF(A137="","",IF(H137="Completed",E137,0))</x:f>
      </x:c>
      <x:c r="K137" s="28" t="str">
        <x:f>IF(A137="","",SUM(IF(AND(EXACT(B137,B7),EXACT(C137,C7),EXACT(D137,D7),EXACT(E137,E7),ISNUMBER(E137)=ISNUMBER(E7)),1,0),IF(AND(EXACT(B137,B8),EXACT(C137,C8),EXACT(D137,D8),EXACT(E137,E8),ISNUMBER(E137)=ISNUMBER(E8)),1,0),IF(AND(EXACT(B137,B9),EXACT(C137,C9),EXACT(D137,D9),EXACT(E137,E9),ISNUMBER(E137)=ISNUMBER(E9)),1,0),IF(AND(EXACT(B137,B10),EXACT(C137,C10),EXACT(D137,D10),EXACT(E137,E10),ISNUMBER(E137)=ISNUMBER(E10)),1,0),IF(AND(EXACT(B137,B11),EXACT(C137,C11),EXACT(D137,D11),EXACT(E137,E11),ISNUMBER(E137)=ISNUMBER(E11)),1,0),IF(AND(EXACT(B137,B12),EXACT(C137,C12),EXACT(D137,D12),EXACT(E137,E12),ISNUMBER(E137)=ISNUMBER(E12)),1,0),IF(AND(EXACT(B137,B13),EXACT(C137,C13),EXACT(D137,D13),EXACT(E137,E13),ISNUMBER(E137)=ISNUMBER(E13)),1,0),IF(AND(EXACT(B137,B14),EXACT(C137,C14),EXACT(D137,D14),EXACT(E137,E14),ISNUMBER(E137)=ISNUMBER(E14)),1,0),IF(AND(EXACT(B137,B15),EXACT(C137,C15),EXACT(D137,D15),EXACT(E137,E15),ISNUMBER(E137)=ISNUMBER(E15)),1,0),IF(AND(EXACT(B137,B16),EXACT(C137,C16),EXACT(D137,D16),EXACT(E137,E16),ISNUMBER(E137)=ISNUMBER(E16)),1,0),IF(AND(EXACT(B137,B17),EXACT(C137,C17),EXACT(D137,D17),EXACT(E137,E17),ISNUMBER(E137)=ISNUMBER(E17)),1,0),IF(AND(EXACT(B137,B18),EXACT(C137,C18),EXACT(D137,D18),EXACT(E137,E18),ISNUMBER(E137)=ISNUMBER(E18)),1,0),IF(AND(EXACT(B137,B19),EXACT(C137,C19),EXACT(D137,D19),EXACT(E137,E19),ISNUMBER(E137)=ISNUMBER(E19)),1,0),IF(AND(EXACT(B137,B20),EXACT(C137,C20),EXACT(D137,D20),EXACT(E137,E20),ISNUMBER(E137)=ISNUMBER(E20)),1,0),IF(AND(EXACT(B137,B21),EXACT(C137,C21),EXACT(D137,D21),EXACT(E137,E21),ISNUMBER(E137)=ISNUMBER(E21)),1,0),IF(AND(EXACT(B137,B22),EXACT(C137,C22),EXACT(D137,D22),EXACT(E137,E22),ISNUMBER(E137)=ISNUMBER(E22)),1,0),IF(AND(EXACT(B137,B23),EXACT(C137,C23),EXACT(D137,D23),EXACT(E137,E23),ISNUMBER(E137)=ISNUMBER(E23)),1,0),IF(AND(EXACT(B137,B24),EXACT(C137,C24),EXACT(D137,D24),EXACT(E137,E24),ISNUMBER(E137)=ISNUMBER(E24)),1,0),IF(AND(EXACT(B137,B25),EXACT(C137,C25),EXACT(D137,D25),EXACT(E137,E25),ISNUMBER(E137)=ISNUMBER(E25)),1,0),IF(AND(EXACT(B137,B26),EXACT(C137,C26),EXACT(D137,D26),EXACT(E137,E26),ISNUMBER(E137)=ISNUMBER(E26)),1,0)))</x:f>
      </x:c>
      <x:c r="L137" s="28" t="str">
        <x:f>IF(A137="","",SUM(IF(AND(EXACT(B137,B27),EXACT(C137,C27),EXACT(D137,D27),EXACT(E137,E27),ISNUMBER(E137)=ISNUMBER(E27)),1,0),IF(AND(EXACT(B137,B28),EXACT(C137,C28),EXACT(D137,D28),EXACT(E137,E28),ISNUMBER(E137)=ISNUMBER(E28)),1,0),IF(AND(EXACT(B137,B29),EXACT(C137,C29),EXACT(D137,D29),EXACT(E137,E29),ISNUMBER(E137)=ISNUMBER(E29)),1,0),IF(AND(EXACT(B137,B30),EXACT(C137,C30),EXACT(D137,D30),EXACT(E137,E30),ISNUMBER(E137)=ISNUMBER(E30)),1,0),IF(AND(EXACT(B137,B31),EXACT(C137,C31),EXACT(D137,D31),EXACT(E137,E31),ISNUMBER(E137)=ISNUMBER(E31)),1,0),IF(AND(EXACT(B137,B32),EXACT(C137,C32),EXACT(D137,D32),EXACT(E137,E32),ISNUMBER(E137)=ISNUMBER(E32)),1,0),IF(AND(EXACT(B137,B33),EXACT(C137,C33),EXACT(D137,D33),EXACT(E137,E33),ISNUMBER(E137)=ISNUMBER(E33)),1,0),IF(AND(EXACT(B137,B34),EXACT(C137,C34),EXACT(D137,D34),EXACT(E137,E34),ISNUMBER(E137)=ISNUMBER(E34)),1,0),IF(AND(EXACT(B137,B35),EXACT(C137,C35),EXACT(D137,D35),EXACT(E137,E35),ISNUMBER(E137)=ISNUMBER(E35)),1,0),IF(AND(EXACT(B137,B36),EXACT(C137,C36),EXACT(D137,D36),EXACT(E137,E36),ISNUMBER(E137)=ISNUMBER(E36)),1,0),IF(AND(EXACT(B137,B37),EXACT(C137,C37),EXACT(D137,D37),EXACT(E137,E37),ISNUMBER(E137)=ISNUMBER(E37)),1,0),IF(AND(EXACT(B137,B38),EXACT(C137,C38),EXACT(D137,D38),EXACT(E137,E38),ISNUMBER(E137)=ISNUMBER(E38)),1,0),IF(AND(EXACT(B137,B39),EXACT(C137,C39),EXACT(D137,D39),EXACT(E137,E39),ISNUMBER(E137)=ISNUMBER(E39)),1,0),IF(AND(EXACT(B137,B40),EXACT(C137,C40),EXACT(D137,D40),EXACT(E137,E40),ISNUMBER(E137)=ISNUMBER(E40)),1,0),IF(AND(EXACT(B137,B41),EXACT(C137,C41),EXACT(D137,D41),EXACT(E137,E41),ISNUMBER(E137)=ISNUMBER(E41)),1,0),IF(AND(EXACT(B137,B42),EXACT(C137,C42),EXACT(D137,D42),EXACT(E137,E42),ISNUMBER(E137)=ISNUMBER(E42)),1,0),IF(AND(EXACT(B137,B43),EXACT(C137,C43),EXACT(D137,D43),EXACT(E137,E43),ISNUMBER(E137)=ISNUMBER(E43)),1,0),IF(AND(EXACT(B137,B44),EXACT(C137,C44),EXACT(D137,D44),EXACT(E137,E44),ISNUMBER(E137)=ISNUMBER(E44)),1,0),IF(AND(EXACT(B137,B45),EXACT(C137,C45),EXACT(D137,D45),EXACT(E137,E45),ISNUMBER(E137)=ISNUMBER(E45)),1,0),IF(AND(EXACT(B137,B46),EXACT(C137,C46),EXACT(D137,D46),EXACT(E137,E46),ISNUMBER(E137)=ISNUMBER(E46)),1,0)))</x:f>
      </x:c>
      <x:c r="M137" s="28" t="str">
        <x:f>IF(A137="","",SUM(IF(AND(EXACT(B137,B47),EXACT(C137,C47),EXACT(D137,D47),EXACT(E137,E47),ISNUMBER(E137)=ISNUMBER(E47)),1,0),IF(AND(EXACT(B137,B48),EXACT(C137,C48),EXACT(D137,D48),EXACT(E137,E48),ISNUMBER(E137)=ISNUMBER(E48)),1,0),IF(AND(EXACT(B137,B49),EXACT(C137,C49),EXACT(D137,D49),EXACT(E137,E49),ISNUMBER(E137)=ISNUMBER(E49)),1,0),IF(AND(EXACT(B137,B50),EXACT(C137,C50),EXACT(D137,D50),EXACT(E137,E50),ISNUMBER(E137)=ISNUMBER(E50)),1,0),IF(AND(EXACT(B137,B51),EXACT(C137,C51),EXACT(D137,D51),EXACT(E137,E51),ISNUMBER(E137)=ISNUMBER(E51)),1,0),IF(AND(EXACT(B137,B52),EXACT(C137,C52),EXACT(D137,D52),EXACT(E137,E52),ISNUMBER(E137)=ISNUMBER(E52)),1,0),IF(AND(EXACT(B137,B53),EXACT(C137,C53),EXACT(D137,D53),EXACT(E137,E53),ISNUMBER(E137)=ISNUMBER(E53)),1,0),IF(AND(EXACT(B137,B54),EXACT(C137,C54),EXACT(D137,D54),EXACT(E137,E54),ISNUMBER(E137)=ISNUMBER(E54)),1,0),IF(AND(EXACT(B137,B55),EXACT(C137,C55),EXACT(D137,D55),EXACT(E137,E55),ISNUMBER(E137)=ISNUMBER(E55)),1,0),IF(AND(EXACT(B137,B56),EXACT(C137,C56),EXACT(D137,D56),EXACT(E137,E56),ISNUMBER(E137)=ISNUMBER(E56)),1,0),IF(AND(EXACT(B137,B57),EXACT(C137,C57),EXACT(D137,D57),EXACT(E137,E57),ISNUMBER(E137)=ISNUMBER(E57)),1,0),IF(AND(EXACT(B137,B58),EXACT(C137,C58),EXACT(D137,D58),EXACT(E137,E58),ISNUMBER(E137)=ISNUMBER(E58)),1,0),IF(AND(EXACT(B137,B59),EXACT(C137,C59),EXACT(D137,D59),EXACT(E137,E59),ISNUMBER(E137)=ISNUMBER(E59)),1,0),IF(AND(EXACT(B137,B60),EXACT(C137,C60),EXACT(D137,D60),EXACT(E137,E60),ISNUMBER(E137)=ISNUMBER(E60)),1,0),IF(AND(EXACT(B137,B61),EXACT(C137,C61),EXACT(D137,D61),EXACT(E137,E61),ISNUMBER(E137)=ISNUMBER(E61)),1,0),IF(AND(EXACT(B137,B62),EXACT(C137,C62),EXACT(D137,D62),EXACT(E137,E62),ISNUMBER(E137)=ISNUMBER(E62)),1,0),IF(AND(EXACT(B137,B63),EXACT(C137,C63),EXACT(D137,D63),EXACT(E137,E63),ISNUMBER(E137)=ISNUMBER(E63)),1,0),IF(AND(EXACT(B137,B64),EXACT(C137,C64),EXACT(D137,D64),EXACT(E137,E64),ISNUMBER(E137)=ISNUMBER(E64)),1,0),IF(AND(EXACT(B137,B65),EXACT(C137,C65),EXACT(D137,D65),EXACT(E137,E65),ISNUMBER(E137)=ISNUMBER(E65)),1,0),IF(AND(EXACT(B137,B66),EXACT(C137,C66),EXACT(D137,D66),EXACT(E137,E66),ISNUMBER(E137)=ISNUMBER(E66)),1,0)))</x:f>
      </x:c>
      <x:c r="N137" s="28" t="str">
        <x:f>IF(A137="","",SUM(IF(AND(EXACT(B137,B67),EXACT(C137,C67),EXACT(D137,D67),EXACT(E137,E67),ISNUMBER(E137)=ISNUMBER(E67)),1,0),IF(AND(EXACT(B137,B68),EXACT(C137,C68),EXACT(D137,D68),EXACT(E137,E68),ISNUMBER(E137)=ISNUMBER(E68)),1,0),IF(AND(EXACT(B137,B69),EXACT(C137,C69),EXACT(D137,D69),EXACT(E137,E69),ISNUMBER(E137)=ISNUMBER(E69)),1,0),IF(AND(EXACT(B137,B70),EXACT(C137,C70),EXACT(D137,D70),EXACT(E137,E70),ISNUMBER(E137)=ISNUMBER(E70)),1,0),IF(AND(EXACT(B137,B71),EXACT(C137,C71),EXACT(D137,D71),EXACT(E137,E71),ISNUMBER(E137)=ISNUMBER(E71)),1,0),IF(AND(EXACT(B137,B72),EXACT(C137,C72),EXACT(D137,D72),EXACT(E137,E72),ISNUMBER(E137)=ISNUMBER(E72)),1,0),IF(AND(EXACT(B137,B73),EXACT(C137,C73),EXACT(D137,D73),EXACT(E137,E73),ISNUMBER(E137)=ISNUMBER(E73)),1,0),IF(AND(EXACT(B137,B74),EXACT(C137,C74),EXACT(D137,D74),EXACT(E137,E74),ISNUMBER(E137)=ISNUMBER(E74)),1,0),IF(AND(EXACT(B137,B75),EXACT(C137,C75),EXACT(D137,D75),EXACT(E137,E75),ISNUMBER(E137)=ISNUMBER(E75)),1,0),IF(AND(EXACT(B137,B76),EXACT(C137,C76),EXACT(D137,D76),EXACT(E137,E76),ISNUMBER(E137)=ISNUMBER(E76)),1,0),IF(AND(EXACT(B137,B77),EXACT(C137,C77),EXACT(D137,D77),EXACT(E137,E77),ISNUMBER(E137)=ISNUMBER(E77)),1,0),IF(AND(EXACT(B137,B78),EXACT(C137,C78),EXACT(D137,D78),EXACT(E137,E78),ISNUMBER(E137)=ISNUMBER(E78)),1,0),IF(AND(EXACT(B137,B79),EXACT(C137,C79),EXACT(D137,D79),EXACT(E137,E79),ISNUMBER(E137)=ISNUMBER(E79)),1,0),IF(AND(EXACT(B137,B80),EXACT(C137,C80),EXACT(D137,D80),EXACT(E137,E80),ISNUMBER(E137)=ISNUMBER(E80)),1,0),IF(AND(EXACT(B137,B81),EXACT(C137,C81),EXACT(D137,D81),EXACT(E137,E81),ISNUMBER(E137)=ISNUMBER(E81)),1,0),IF(AND(EXACT(B137,B82),EXACT(C137,C82),EXACT(D137,D82),EXACT(E137,E82),ISNUMBER(E137)=ISNUMBER(E82)),1,0),IF(AND(EXACT(B137,B83),EXACT(C137,C83),EXACT(D137,D83),EXACT(E137,E83),ISNUMBER(E137)=ISNUMBER(E83)),1,0),IF(AND(EXACT(B137,B84),EXACT(C137,C84),EXACT(D137,D84),EXACT(E137,E84),ISNUMBER(E137)=ISNUMBER(E84)),1,0),IF(AND(EXACT(B137,B85),EXACT(C137,C85),EXACT(D137,D85),EXACT(E137,E85),ISNUMBER(E137)=ISNUMBER(E85)),1,0),IF(AND(EXACT(B137,B86),EXACT(C137,C86),EXACT(D137,D86),EXACT(E137,E86),ISNUMBER(E137)=ISNUMBER(E86)),1,0)))</x:f>
      </x:c>
      <x:c r="O137" s="28" t="str">
        <x:f>IF(A137="","",SUM(IF(AND(EXACT(B137,B87),EXACT(C137,C87),EXACT(D137,D87),EXACT(E137,E87),ISNUMBER(E137)=ISNUMBER(E87)),1,0),IF(AND(EXACT(B137,B88),EXACT(C137,C88),EXACT(D137,D88),EXACT(E137,E88),ISNUMBER(E137)=ISNUMBER(E88)),1,0),IF(AND(EXACT(B137,B89),EXACT(C137,C89),EXACT(D137,D89),EXACT(E137,E89),ISNUMBER(E137)=ISNUMBER(E89)),1,0),IF(AND(EXACT(B137,B90),EXACT(C137,C90),EXACT(D137,D90),EXACT(E137,E90),ISNUMBER(E137)=ISNUMBER(E90)),1,0),IF(AND(EXACT(B137,B91),EXACT(C137,C91),EXACT(D137,D91),EXACT(E137,E91),ISNUMBER(E137)=ISNUMBER(E91)),1,0),IF(AND(EXACT(B137,B92),EXACT(C137,C92),EXACT(D137,D92),EXACT(E137,E92),ISNUMBER(E137)=ISNUMBER(E92)),1,0),IF(AND(EXACT(B137,B93),EXACT(C137,C93),EXACT(D137,D93),EXACT(E137,E93),ISNUMBER(E137)=ISNUMBER(E93)),1,0),IF(AND(EXACT(B137,B94),EXACT(C137,C94),EXACT(D137,D94),EXACT(E137,E94),ISNUMBER(E137)=ISNUMBER(E94)),1,0),IF(AND(EXACT(B137,B95),EXACT(C137,C95),EXACT(D137,D95),EXACT(E137,E95),ISNUMBER(E137)=ISNUMBER(E95)),1,0),IF(AND(EXACT(B137,B96),EXACT(C137,C96),EXACT(D137,D96),EXACT(E137,E96),ISNUMBER(E137)=ISNUMBER(E96)),1,0),IF(AND(EXACT(B137,B97),EXACT(C137,C97),EXACT(D137,D97),EXACT(E137,E97),ISNUMBER(E137)=ISNUMBER(E97)),1,0),IF(AND(EXACT(B137,B98),EXACT(C137,C98),EXACT(D137,D98),EXACT(E137,E98),ISNUMBER(E137)=ISNUMBER(E98)),1,0),IF(AND(EXACT(B137,B99),EXACT(C137,C99),EXACT(D137,D99),EXACT(E137,E99),ISNUMBER(E137)=ISNUMBER(E99)),1,0),IF(AND(EXACT(B137,B100),EXACT(C137,C100),EXACT(D137,D100),EXACT(E137,E100),ISNUMBER(E137)=ISNUMBER(E100)),1,0),IF(AND(EXACT(B137,B101),EXACT(C137,C101),EXACT(D137,D101),EXACT(E137,E101),ISNUMBER(E137)=ISNUMBER(E101)),1,0),IF(AND(EXACT(B137,B102),EXACT(C137,C102),EXACT(D137,D102),EXACT(E137,E102),ISNUMBER(E137)=ISNUMBER(E102)),1,0),IF(AND(EXACT(B137,B103),EXACT(C137,C103),EXACT(D137,D103),EXACT(E137,E103),ISNUMBER(E137)=ISNUMBER(E103)),1,0),IF(AND(EXACT(B137,B104),EXACT(C137,C104),EXACT(D137,D104),EXACT(E137,E104),ISNUMBER(E137)=ISNUMBER(E104)),1,0),IF(AND(EXACT(B137,B105),EXACT(C137,C105),EXACT(D137,D105),EXACT(E137,E105),ISNUMBER(E137)=ISNUMBER(E105)),1,0),IF(AND(EXACT(B137,B106),EXACT(C137,C106),EXACT(D137,D106),EXACT(E137,E106),ISNUMBER(E137)=ISNUMBER(E106)),1,0)))</x:f>
      </x:c>
      <x:c r="P137" s="28" t="str">
        <x:f>IF(A137="","",SUM(IF(AND(EXACT(B137,B107),EXACT(C137,C107),EXACT(D137,D107),EXACT(E137,E107),ISNUMBER(E137)=ISNUMBER(E107)),1,0),IF(AND(EXACT(B137,B108),EXACT(C137,C108),EXACT(D137,D108),EXACT(E137,E108),ISNUMBER(E137)=ISNUMBER(E108)),1,0),IF(AND(EXACT(B137,B109),EXACT(C137,C109),EXACT(D137,D109),EXACT(E137,E109),ISNUMBER(E137)=ISNUMBER(E109)),1,0),IF(AND(EXACT(B137,B110),EXACT(C137,C110),EXACT(D137,D110),EXACT(E137,E110),ISNUMBER(E137)=ISNUMBER(E110)),1,0),IF(AND(EXACT(B137,B111),EXACT(C137,C111),EXACT(D137,D111),EXACT(E137,E111),ISNUMBER(E137)=ISNUMBER(E111)),1,0),IF(AND(EXACT(B137,B112),EXACT(C137,C112),EXACT(D137,D112),EXACT(E137,E112),ISNUMBER(E137)=ISNUMBER(E112)),1,0),IF(AND(EXACT(B137,B113),EXACT(C137,C113),EXACT(D137,D113),EXACT(E137,E113),ISNUMBER(E137)=ISNUMBER(E113)),1,0),IF(AND(EXACT(B137,B114),EXACT(C137,C114),EXACT(D137,D114),EXACT(E137,E114),ISNUMBER(E137)=ISNUMBER(E114)),1,0),IF(AND(EXACT(B137,B115),EXACT(C137,C115),EXACT(D137,D115),EXACT(E137,E115),ISNUMBER(E137)=ISNUMBER(E115)),1,0),IF(AND(EXACT(B137,B116),EXACT(C137,C116),EXACT(D137,D116),EXACT(E137,E116),ISNUMBER(E137)=ISNUMBER(E116)),1,0),IF(AND(EXACT(B137,B117),EXACT(C137,C117),EXACT(D137,D117),EXACT(E137,E117),ISNUMBER(E137)=ISNUMBER(E117)),1,0),IF(AND(EXACT(B137,B118),EXACT(C137,C118),EXACT(D137,D118),EXACT(E137,E118),ISNUMBER(E137)=ISNUMBER(E118)),1,0),IF(AND(EXACT(B137,B119),EXACT(C137,C119),EXACT(D137,D119),EXACT(E137,E119),ISNUMBER(E137)=ISNUMBER(E119)),1,0),IF(AND(EXACT(B137,B120),EXACT(C137,C120),EXACT(D137,D120),EXACT(E137,E120),ISNUMBER(E137)=ISNUMBER(E120)),1,0),IF(AND(EXACT(B137,B121),EXACT(C137,C121),EXACT(D137,D121),EXACT(E137,E121),ISNUMBER(E137)=ISNUMBER(E121)),1,0),IF(AND(EXACT(B137,B122),EXACT(C137,C122),EXACT(D137,D122),EXACT(E137,E122),ISNUMBER(E137)=ISNUMBER(E122)),1,0),IF(AND(EXACT(B137,B123),EXACT(C137,C123),EXACT(D137,D123),EXACT(E137,E123),ISNUMBER(E137)=ISNUMBER(E123)),1,0),IF(AND(EXACT(B137,B124),EXACT(C137,C124),EXACT(D137,D124),EXACT(E137,E124),ISNUMBER(E137)=ISNUMBER(E124)),1,0),IF(AND(EXACT(B137,B125),EXACT(C137,C125),EXACT(D137,D125),EXACT(E137,E125),ISNUMBER(E137)=ISNUMBER(E125)),1,0),IF(AND(EXACT(B137,B126),EXACT(C137,C126),EXACT(D137,D126),EXACT(E137,E126),ISNUMBER(E137)=ISNUMBER(E126)),1,0)))</x:f>
      </x:c>
      <x:c r="Q137" s="28" t="str">
        <x:f>IF(A137="","",SUM(IF(AND(EXACT(B137,B127),EXACT(C137,C127),EXACT(D137,D127),EXACT(E137,E127),ISNUMBER(E137)=ISNUMBER(E127)),1,0),IF(AND(EXACT(B137,B128),EXACT(C137,C128),EXACT(D137,D128),EXACT(E137,E128),ISNUMBER(E137)=ISNUMBER(E128)),1,0),IF(AND(EXACT(B137,B129),EXACT(C137,C129),EXACT(D137,D129),EXACT(E137,E129),ISNUMBER(E137)=ISNUMBER(E129)),1,0),IF(AND(EXACT(B137,B130),EXACT(C137,C130),EXACT(D137,D130),EXACT(E137,E130),ISNUMBER(E137)=ISNUMBER(E130)),1,0),IF(AND(EXACT(B137,B131),EXACT(C137,C131),EXACT(D137,D131),EXACT(E137,E131),ISNUMBER(E137)=ISNUMBER(E131)),1,0),IF(AND(EXACT(B137,B132),EXACT(C137,C132),EXACT(D137,D132),EXACT(E137,E132),ISNUMBER(E137)=ISNUMBER(E132)),1,0),IF(AND(EXACT(B137,B133),EXACT(C137,C133),EXACT(D137,D133),EXACT(E137,E133),ISNUMBER(E137)=ISNUMBER(E133)),1,0),IF(AND(EXACT(B137,B134),EXACT(C137,C134),EXACT(D137,D134),EXACT(E137,E134),ISNUMBER(E137)=ISNUMBER(E134)),1,0),IF(AND(EXACT(B137,B135),EXACT(C137,C135),EXACT(D137,D135),EXACT(E137,E135),ISNUMBER(E137)=ISNUMBER(E135)),1,0),IF(AND(EXACT(B137,B136),EXACT(C137,C136),EXACT(D137,D136),EXACT(E137,E136),ISNUMBER(E137)=ISNUMBER(E136)),1,0),IF(AND(EXACT(B137,B137),EXACT(C137,C137),EXACT(D137,D137),EXACT(E137,E137),ISNUMBER(E137)=ISNUMBER(E137)),1,0)))</x:f>
      </x:c>
      <x:c r="R137" s="28" t="str">
        <x:f>IF(A137="","",0)</x:f>
      </x:c>
      <x:c r="S137" s="28" t="str">
        <x:f>IF(A137="","",0)</x:f>
      </x:c>
      <x:c r="T137" s="28" t="str">
        <x:f>IF(A137="","",0)</x:f>
      </x:c>
    </x:row>
    <x:row r="138" ht="22" customHeight="1">
      <x:c r="A138" s="2" t="str">
        <x:f>IF(COUNTA('Input'!A138:D138)=0,"",ROW()-6)</x:f>
      </x:c>
      <x:c r="B138" s="2" t="str">
        <x:f>IF(ISBLANK('Input'!A138),"",'Input'!A138)</x:f>
      </x:c>
      <x:c r="C138" s="2" t="str">
        <x:f>IF(ISBLANK('Input'!B138),"",'Input'!B138)</x:f>
      </x:c>
      <x:c r="D138" s="2" t="str">
        <x:f>IF(ISBLANK('Input'!C138),"",'Input'!C138)</x:f>
      </x:c>
      <x:c r="E138" s="21" t="str">
        <x:f>IF(ISBLANK('Input'!D138),"",'Input'!D138)</x:f>
      </x:c>
      <x:c r="F138" s="2" t="str">
        <x:f>IF(A138="","",SUM(K138:T138))</x:f>
      </x:c>
      <x:c r="G138" s="2" t="str">
        <x:f>IF(A138="","",IF(F138&gt;1,"Exact duplicate",IF(B138="","Missing job ID",IF(C138="","Missing customer",IF(NOT(OR(EXACT(D138,"completed"),EXACT(D138,"cancelled"))),"Missing or invalid status",IF(NOT(ISNUMBER(E138)),"Missing or invalid amount",IF(E138&lt;0,"Missing or invalid amount","")))))))</x:f>
      </x:c>
      <x:c r="H138" s="2" t="str">
        <x:f>IF(A138="","",IF(F138&gt;1,"Duplicate",IF(G138&lt;&gt;"","Exception",IF(EXACT(D138,"completed"),"Completed","Cancelled"))))</x:f>
      </x:c>
      <x:c r="I138" s="21" t="str">
        <x:f>IF(A138="","",IF(H138="Completed",E138,0))</x:f>
      </x:c>
      <x:c r="K138" s="28" t="str">
        <x:f>IF(A138="","",SUM(IF(AND(EXACT(B138,B7),EXACT(C138,C7),EXACT(D138,D7),EXACT(E138,E7),ISNUMBER(E138)=ISNUMBER(E7)),1,0),IF(AND(EXACT(B138,B8),EXACT(C138,C8),EXACT(D138,D8),EXACT(E138,E8),ISNUMBER(E138)=ISNUMBER(E8)),1,0),IF(AND(EXACT(B138,B9),EXACT(C138,C9),EXACT(D138,D9),EXACT(E138,E9),ISNUMBER(E138)=ISNUMBER(E9)),1,0),IF(AND(EXACT(B138,B10),EXACT(C138,C10),EXACT(D138,D10),EXACT(E138,E10),ISNUMBER(E138)=ISNUMBER(E10)),1,0),IF(AND(EXACT(B138,B11),EXACT(C138,C11),EXACT(D138,D11),EXACT(E138,E11),ISNUMBER(E138)=ISNUMBER(E11)),1,0),IF(AND(EXACT(B138,B12),EXACT(C138,C12),EXACT(D138,D12),EXACT(E138,E12),ISNUMBER(E138)=ISNUMBER(E12)),1,0),IF(AND(EXACT(B138,B13),EXACT(C138,C13),EXACT(D138,D13),EXACT(E138,E13),ISNUMBER(E138)=ISNUMBER(E13)),1,0),IF(AND(EXACT(B138,B14),EXACT(C138,C14),EXACT(D138,D14),EXACT(E138,E14),ISNUMBER(E138)=ISNUMBER(E14)),1,0),IF(AND(EXACT(B138,B15),EXACT(C138,C15),EXACT(D138,D15),EXACT(E138,E15),ISNUMBER(E138)=ISNUMBER(E15)),1,0),IF(AND(EXACT(B138,B16),EXACT(C138,C16),EXACT(D138,D16),EXACT(E138,E16),ISNUMBER(E138)=ISNUMBER(E16)),1,0),IF(AND(EXACT(B138,B17),EXACT(C138,C17),EXACT(D138,D17),EXACT(E138,E17),ISNUMBER(E138)=ISNUMBER(E17)),1,0),IF(AND(EXACT(B138,B18),EXACT(C138,C18),EXACT(D138,D18),EXACT(E138,E18),ISNUMBER(E138)=ISNUMBER(E18)),1,0),IF(AND(EXACT(B138,B19),EXACT(C138,C19),EXACT(D138,D19),EXACT(E138,E19),ISNUMBER(E138)=ISNUMBER(E19)),1,0),IF(AND(EXACT(B138,B20),EXACT(C138,C20),EXACT(D138,D20),EXACT(E138,E20),ISNUMBER(E138)=ISNUMBER(E20)),1,0),IF(AND(EXACT(B138,B21),EXACT(C138,C21),EXACT(D138,D21),EXACT(E138,E21),ISNUMBER(E138)=ISNUMBER(E21)),1,0),IF(AND(EXACT(B138,B22),EXACT(C138,C22),EXACT(D138,D22),EXACT(E138,E22),ISNUMBER(E138)=ISNUMBER(E22)),1,0),IF(AND(EXACT(B138,B23),EXACT(C138,C23),EXACT(D138,D23),EXACT(E138,E23),ISNUMBER(E138)=ISNUMBER(E23)),1,0),IF(AND(EXACT(B138,B24),EXACT(C138,C24),EXACT(D138,D24),EXACT(E138,E24),ISNUMBER(E138)=ISNUMBER(E24)),1,0),IF(AND(EXACT(B138,B25),EXACT(C138,C25),EXACT(D138,D25),EXACT(E138,E25),ISNUMBER(E138)=ISNUMBER(E25)),1,0),IF(AND(EXACT(B138,B26),EXACT(C138,C26),EXACT(D138,D26),EXACT(E138,E26),ISNUMBER(E138)=ISNUMBER(E26)),1,0)))</x:f>
      </x:c>
      <x:c r="L138" s="28" t="str">
        <x:f>IF(A138="","",SUM(IF(AND(EXACT(B138,B27),EXACT(C138,C27),EXACT(D138,D27),EXACT(E138,E27),ISNUMBER(E138)=ISNUMBER(E27)),1,0),IF(AND(EXACT(B138,B28),EXACT(C138,C28),EXACT(D138,D28),EXACT(E138,E28),ISNUMBER(E138)=ISNUMBER(E28)),1,0),IF(AND(EXACT(B138,B29),EXACT(C138,C29),EXACT(D138,D29),EXACT(E138,E29),ISNUMBER(E138)=ISNUMBER(E29)),1,0),IF(AND(EXACT(B138,B30),EXACT(C138,C30),EXACT(D138,D30),EXACT(E138,E30),ISNUMBER(E138)=ISNUMBER(E30)),1,0),IF(AND(EXACT(B138,B31),EXACT(C138,C31),EXACT(D138,D31),EXACT(E138,E31),ISNUMBER(E138)=ISNUMBER(E31)),1,0),IF(AND(EXACT(B138,B32),EXACT(C138,C32),EXACT(D138,D32),EXACT(E138,E32),ISNUMBER(E138)=ISNUMBER(E32)),1,0),IF(AND(EXACT(B138,B33),EXACT(C138,C33),EXACT(D138,D33),EXACT(E138,E33),ISNUMBER(E138)=ISNUMBER(E33)),1,0),IF(AND(EXACT(B138,B34),EXACT(C138,C34),EXACT(D138,D34),EXACT(E138,E34),ISNUMBER(E138)=ISNUMBER(E34)),1,0),IF(AND(EXACT(B138,B35),EXACT(C138,C35),EXACT(D138,D35),EXACT(E138,E35),ISNUMBER(E138)=ISNUMBER(E35)),1,0),IF(AND(EXACT(B138,B36),EXACT(C138,C36),EXACT(D138,D36),EXACT(E138,E36),ISNUMBER(E138)=ISNUMBER(E36)),1,0),IF(AND(EXACT(B138,B37),EXACT(C138,C37),EXACT(D138,D37),EXACT(E138,E37),ISNUMBER(E138)=ISNUMBER(E37)),1,0),IF(AND(EXACT(B138,B38),EXACT(C138,C38),EXACT(D138,D38),EXACT(E138,E38),ISNUMBER(E138)=ISNUMBER(E38)),1,0),IF(AND(EXACT(B138,B39),EXACT(C138,C39),EXACT(D138,D39),EXACT(E138,E39),ISNUMBER(E138)=ISNUMBER(E39)),1,0),IF(AND(EXACT(B138,B40),EXACT(C138,C40),EXACT(D138,D40),EXACT(E138,E40),ISNUMBER(E138)=ISNUMBER(E40)),1,0),IF(AND(EXACT(B138,B41),EXACT(C138,C41),EXACT(D138,D41),EXACT(E138,E41),ISNUMBER(E138)=ISNUMBER(E41)),1,0),IF(AND(EXACT(B138,B42),EXACT(C138,C42),EXACT(D138,D42),EXACT(E138,E42),ISNUMBER(E138)=ISNUMBER(E42)),1,0),IF(AND(EXACT(B138,B43),EXACT(C138,C43),EXACT(D138,D43),EXACT(E138,E43),ISNUMBER(E138)=ISNUMBER(E43)),1,0),IF(AND(EXACT(B138,B44),EXACT(C138,C44),EXACT(D138,D44),EXACT(E138,E44),ISNUMBER(E138)=ISNUMBER(E44)),1,0),IF(AND(EXACT(B138,B45),EXACT(C138,C45),EXACT(D138,D45),EXACT(E138,E45),ISNUMBER(E138)=ISNUMBER(E45)),1,0),IF(AND(EXACT(B138,B46),EXACT(C138,C46),EXACT(D138,D46),EXACT(E138,E46),ISNUMBER(E138)=ISNUMBER(E46)),1,0)))</x:f>
      </x:c>
      <x:c r="M138" s="28" t="str">
        <x:f>IF(A138="","",SUM(IF(AND(EXACT(B138,B47),EXACT(C138,C47),EXACT(D138,D47),EXACT(E138,E47),ISNUMBER(E138)=ISNUMBER(E47)),1,0),IF(AND(EXACT(B138,B48),EXACT(C138,C48),EXACT(D138,D48),EXACT(E138,E48),ISNUMBER(E138)=ISNUMBER(E48)),1,0),IF(AND(EXACT(B138,B49),EXACT(C138,C49),EXACT(D138,D49),EXACT(E138,E49),ISNUMBER(E138)=ISNUMBER(E49)),1,0),IF(AND(EXACT(B138,B50),EXACT(C138,C50),EXACT(D138,D50),EXACT(E138,E50),ISNUMBER(E138)=ISNUMBER(E50)),1,0),IF(AND(EXACT(B138,B51),EXACT(C138,C51),EXACT(D138,D51),EXACT(E138,E51),ISNUMBER(E138)=ISNUMBER(E51)),1,0),IF(AND(EXACT(B138,B52),EXACT(C138,C52),EXACT(D138,D52),EXACT(E138,E52),ISNUMBER(E138)=ISNUMBER(E52)),1,0),IF(AND(EXACT(B138,B53),EXACT(C138,C53),EXACT(D138,D53),EXACT(E138,E53),ISNUMBER(E138)=ISNUMBER(E53)),1,0),IF(AND(EXACT(B138,B54),EXACT(C138,C54),EXACT(D138,D54),EXACT(E138,E54),ISNUMBER(E138)=ISNUMBER(E54)),1,0),IF(AND(EXACT(B138,B55),EXACT(C138,C55),EXACT(D138,D55),EXACT(E138,E55),ISNUMBER(E138)=ISNUMBER(E55)),1,0),IF(AND(EXACT(B138,B56),EXACT(C138,C56),EXACT(D138,D56),EXACT(E138,E56),ISNUMBER(E138)=ISNUMBER(E56)),1,0),IF(AND(EXACT(B138,B57),EXACT(C138,C57),EXACT(D138,D57),EXACT(E138,E57),ISNUMBER(E138)=ISNUMBER(E57)),1,0),IF(AND(EXACT(B138,B58),EXACT(C138,C58),EXACT(D138,D58),EXACT(E138,E58),ISNUMBER(E138)=ISNUMBER(E58)),1,0),IF(AND(EXACT(B138,B59),EXACT(C138,C59),EXACT(D138,D59),EXACT(E138,E59),ISNUMBER(E138)=ISNUMBER(E59)),1,0),IF(AND(EXACT(B138,B60),EXACT(C138,C60),EXACT(D138,D60),EXACT(E138,E60),ISNUMBER(E138)=ISNUMBER(E60)),1,0),IF(AND(EXACT(B138,B61),EXACT(C138,C61),EXACT(D138,D61),EXACT(E138,E61),ISNUMBER(E138)=ISNUMBER(E61)),1,0),IF(AND(EXACT(B138,B62),EXACT(C138,C62),EXACT(D138,D62),EXACT(E138,E62),ISNUMBER(E138)=ISNUMBER(E62)),1,0),IF(AND(EXACT(B138,B63),EXACT(C138,C63),EXACT(D138,D63),EXACT(E138,E63),ISNUMBER(E138)=ISNUMBER(E63)),1,0),IF(AND(EXACT(B138,B64),EXACT(C138,C64),EXACT(D138,D64),EXACT(E138,E64),ISNUMBER(E138)=ISNUMBER(E64)),1,0),IF(AND(EXACT(B138,B65),EXACT(C138,C65),EXACT(D138,D65),EXACT(E138,E65),ISNUMBER(E138)=ISNUMBER(E65)),1,0),IF(AND(EXACT(B138,B66),EXACT(C138,C66),EXACT(D138,D66),EXACT(E138,E66),ISNUMBER(E138)=ISNUMBER(E66)),1,0)))</x:f>
      </x:c>
      <x:c r="N138" s="28" t="str">
        <x:f>IF(A138="","",SUM(IF(AND(EXACT(B138,B67),EXACT(C138,C67),EXACT(D138,D67),EXACT(E138,E67),ISNUMBER(E138)=ISNUMBER(E67)),1,0),IF(AND(EXACT(B138,B68),EXACT(C138,C68),EXACT(D138,D68),EXACT(E138,E68),ISNUMBER(E138)=ISNUMBER(E68)),1,0),IF(AND(EXACT(B138,B69),EXACT(C138,C69),EXACT(D138,D69),EXACT(E138,E69),ISNUMBER(E138)=ISNUMBER(E69)),1,0),IF(AND(EXACT(B138,B70),EXACT(C138,C70),EXACT(D138,D70),EXACT(E138,E70),ISNUMBER(E138)=ISNUMBER(E70)),1,0),IF(AND(EXACT(B138,B71),EXACT(C138,C71),EXACT(D138,D71),EXACT(E138,E71),ISNUMBER(E138)=ISNUMBER(E71)),1,0),IF(AND(EXACT(B138,B72),EXACT(C138,C72),EXACT(D138,D72),EXACT(E138,E72),ISNUMBER(E138)=ISNUMBER(E72)),1,0),IF(AND(EXACT(B138,B73),EXACT(C138,C73),EXACT(D138,D73),EXACT(E138,E73),ISNUMBER(E138)=ISNUMBER(E73)),1,0),IF(AND(EXACT(B138,B74),EXACT(C138,C74),EXACT(D138,D74),EXACT(E138,E74),ISNUMBER(E138)=ISNUMBER(E74)),1,0),IF(AND(EXACT(B138,B75),EXACT(C138,C75),EXACT(D138,D75),EXACT(E138,E75),ISNUMBER(E138)=ISNUMBER(E75)),1,0),IF(AND(EXACT(B138,B76),EXACT(C138,C76),EXACT(D138,D76),EXACT(E138,E76),ISNUMBER(E138)=ISNUMBER(E76)),1,0),IF(AND(EXACT(B138,B77),EXACT(C138,C77),EXACT(D138,D77),EXACT(E138,E77),ISNUMBER(E138)=ISNUMBER(E77)),1,0),IF(AND(EXACT(B138,B78),EXACT(C138,C78),EXACT(D138,D78),EXACT(E138,E78),ISNUMBER(E138)=ISNUMBER(E78)),1,0),IF(AND(EXACT(B138,B79),EXACT(C138,C79),EXACT(D138,D79),EXACT(E138,E79),ISNUMBER(E138)=ISNUMBER(E79)),1,0),IF(AND(EXACT(B138,B80),EXACT(C138,C80),EXACT(D138,D80),EXACT(E138,E80),ISNUMBER(E138)=ISNUMBER(E80)),1,0),IF(AND(EXACT(B138,B81),EXACT(C138,C81),EXACT(D138,D81),EXACT(E138,E81),ISNUMBER(E138)=ISNUMBER(E81)),1,0),IF(AND(EXACT(B138,B82),EXACT(C138,C82),EXACT(D138,D82),EXACT(E138,E82),ISNUMBER(E138)=ISNUMBER(E82)),1,0),IF(AND(EXACT(B138,B83),EXACT(C138,C83),EXACT(D138,D83),EXACT(E138,E83),ISNUMBER(E138)=ISNUMBER(E83)),1,0),IF(AND(EXACT(B138,B84),EXACT(C138,C84),EXACT(D138,D84),EXACT(E138,E84),ISNUMBER(E138)=ISNUMBER(E84)),1,0),IF(AND(EXACT(B138,B85),EXACT(C138,C85),EXACT(D138,D85),EXACT(E138,E85),ISNUMBER(E138)=ISNUMBER(E85)),1,0),IF(AND(EXACT(B138,B86),EXACT(C138,C86),EXACT(D138,D86),EXACT(E138,E86),ISNUMBER(E138)=ISNUMBER(E86)),1,0)))</x:f>
      </x:c>
      <x:c r="O138" s="28" t="str">
        <x:f>IF(A138="","",SUM(IF(AND(EXACT(B138,B87),EXACT(C138,C87),EXACT(D138,D87),EXACT(E138,E87),ISNUMBER(E138)=ISNUMBER(E87)),1,0),IF(AND(EXACT(B138,B88),EXACT(C138,C88),EXACT(D138,D88),EXACT(E138,E88),ISNUMBER(E138)=ISNUMBER(E88)),1,0),IF(AND(EXACT(B138,B89),EXACT(C138,C89),EXACT(D138,D89),EXACT(E138,E89),ISNUMBER(E138)=ISNUMBER(E89)),1,0),IF(AND(EXACT(B138,B90),EXACT(C138,C90),EXACT(D138,D90),EXACT(E138,E90),ISNUMBER(E138)=ISNUMBER(E90)),1,0),IF(AND(EXACT(B138,B91),EXACT(C138,C91),EXACT(D138,D91),EXACT(E138,E91),ISNUMBER(E138)=ISNUMBER(E91)),1,0),IF(AND(EXACT(B138,B92),EXACT(C138,C92),EXACT(D138,D92),EXACT(E138,E92),ISNUMBER(E138)=ISNUMBER(E92)),1,0),IF(AND(EXACT(B138,B93),EXACT(C138,C93),EXACT(D138,D93),EXACT(E138,E93),ISNUMBER(E138)=ISNUMBER(E93)),1,0),IF(AND(EXACT(B138,B94),EXACT(C138,C94),EXACT(D138,D94),EXACT(E138,E94),ISNUMBER(E138)=ISNUMBER(E94)),1,0),IF(AND(EXACT(B138,B95),EXACT(C138,C95),EXACT(D138,D95),EXACT(E138,E95),ISNUMBER(E138)=ISNUMBER(E95)),1,0),IF(AND(EXACT(B138,B96),EXACT(C138,C96),EXACT(D138,D96),EXACT(E138,E96),ISNUMBER(E138)=ISNUMBER(E96)),1,0),IF(AND(EXACT(B138,B97),EXACT(C138,C97),EXACT(D138,D97),EXACT(E138,E97),ISNUMBER(E138)=ISNUMBER(E97)),1,0),IF(AND(EXACT(B138,B98),EXACT(C138,C98),EXACT(D138,D98),EXACT(E138,E98),ISNUMBER(E138)=ISNUMBER(E98)),1,0),IF(AND(EXACT(B138,B99),EXACT(C138,C99),EXACT(D138,D99),EXACT(E138,E99),ISNUMBER(E138)=ISNUMBER(E99)),1,0),IF(AND(EXACT(B138,B100),EXACT(C138,C100),EXACT(D138,D100),EXACT(E138,E100),ISNUMBER(E138)=ISNUMBER(E100)),1,0),IF(AND(EXACT(B138,B101),EXACT(C138,C101),EXACT(D138,D101),EXACT(E138,E101),ISNUMBER(E138)=ISNUMBER(E101)),1,0),IF(AND(EXACT(B138,B102),EXACT(C138,C102),EXACT(D138,D102),EXACT(E138,E102),ISNUMBER(E138)=ISNUMBER(E102)),1,0),IF(AND(EXACT(B138,B103),EXACT(C138,C103),EXACT(D138,D103),EXACT(E138,E103),ISNUMBER(E138)=ISNUMBER(E103)),1,0),IF(AND(EXACT(B138,B104),EXACT(C138,C104),EXACT(D138,D104),EXACT(E138,E104),ISNUMBER(E138)=ISNUMBER(E104)),1,0),IF(AND(EXACT(B138,B105),EXACT(C138,C105),EXACT(D138,D105),EXACT(E138,E105),ISNUMBER(E138)=ISNUMBER(E105)),1,0),IF(AND(EXACT(B138,B106),EXACT(C138,C106),EXACT(D138,D106),EXACT(E138,E106),ISNUMBER(E138)=ISNUMBER(E106)),1,0)))</x:f>
      </x:c>
      <x:c r="P138" s="28" t="str">
        <x:f>IF(A138="","",SUM(IF(AND(EXACT(B138,B107),EXACT(C138,C107),EXACT(D138,D107),EXACT(E138,E107),ISNUMBER(E138)=ISNUMBER(E107)),1,0),IF(AND(EXACT(B138,B108),EXACT(C138,C108),EXACT(D138,D108),EXACT(E138,E108),ISNUMBER(E138)=ISNUMBER(E108)),1,0),IF(AND(EXACT(B138,B109),EXACT(C138,C109),EXACT(D138,D109),EXACT(E138,E109),ISNUMBER(E138)=ISNUMBER(E109)),1,0),IF(AND(EXACT(B138,B110),EXACT(C138,C110),EXACT(D138,D110),EXACT(E138,E110),ISNUMBER(E138)=ISNUMBER(E110)),1,0),IF(AND(EXACT(B138,B111),EXACT(C138,C111),EXACT(D138,D111),EXACT(E138,E111),ISNUMBER(E138)=ISNUMBER(E111)),1,0),IF(AND(EXACT(B138,B112),EXACT(C138,C112),EXACT(D138,D112),EXACT(E138,E112),ISNUMBER(E138)=ISNUMBER(E112)),1,0),IF(AND(EXACT(B138,B113),EXACT(C138,C113),EXACT(D138,D113),EXACT(E138,E113),ISNUMBER(E138)=ISNUMBER(E113)),1,0),IF(AND(EXACT(B138,B114),EXACT(C138,C114),EXACT(D138,D114),EXACT(E138,E114),ISNUMBER(E138)=ISNUMBER(E114)),1,0),IF(AND(EXACT(B138,B115),EXACT(C138,C115),EXACT(D138,D115),EXACT(E138,E115),ISNUMBER(E138)=ISNUMBER(E115)),1,0),IF(AND(EXACT(B138,B116),EXACT(C138,C116),EXACT(D138,D116),EXACT(E138,E116),ISNUMBER(E138)=ISNUMBER(E116)),1,0),IF(AND(EXACT(B138,B117),EXACT(C138,C117),EXACT(D138,D117),EXACT(E138,E117),ISNUMBER(E138)=ISNUMBER(E117)),1,0),IF(AND(EXACT(B138,B118),EXACT(C138,C118),EXACT(D138,D118),EXACT(E138,E118),ISNUMBER(E138)=ISNUMBER(E118)),1,0),IF(AND(EXACT(B138,B119),EXACT(C138,C119),EXACT(D138,D119),EXACT(E138,E119),ISNUMBER(E138)=ISNUMBER(E119)),1,0),IF(AND(EXACT(B138,B120),EXACT(C138,C120),EXACT(D138,D120),EXACT(E138,E120),ISNUMBER(E138)=ISNUMBER(E120)),1,0),IF(AND(EXACT(B138,B121),EXACT(C138,C121),EXACT(D138,D121),EXACT(E138,E121),ISNUMBER(E138)=ISNUMBER(E121)),1,0),IF(AND(EXACT(B138,B122),EXACT(C138,C122),EXACT(D138,D122),EXACT(E138,E122),ISNUMBER(E138)=ISNUMBER(E122)),1,0),IF(AND(EXACT(B138,B123),EXACT(C138,C123),EXACT(D138,D123),EXACT(E138,E123),ISNUMBER(E138)=ISNUMBER(E123)),1,0),IF(AND(EXACT(B138,B124),EXACT(C138,C124),EXACT(D138,D124),EXACT(E138,E124),ISNUMBER(E138)=ISNUMBER(E124)),1,0),IF(AND(EXACT(B138,B125),EXACT(C138,C125),EXACT(D138,D125),EXACT(E138,E125),ISNUMBER(E138)=ISNUMBER(E125)),1,0),IF(AND(EXACT(B138,B126),EXACT(C138,C126),EXACT(D138,D126),EXACT(E138,E126),ISNUMBER(E138)=ISNUMBER(E126)),1,0)))</x:f>
      </x:c>
      <x:c r="Q138" s="28" t="str">
        <x:f>IF(A138="","",SUM(IF(AND(EXACT(B138,B127),EXACT(C138,C127),EXACT(D138,D127),EXACT(E138,E127),ISNUMBER(E138)=ISNUMBER(E127)),1,0),IF(AND(EXACT(B138,B128),EXACT(C138,C128),EXACT(D138,D128),EXACT(E138,E128),ISNUMBER(E138)=ISNUMBER(E128)),1,0),IF(AND(EXACT(B138,B129),EXACT(C138,C129),EXACT(D138,D129),EXACT(E138,E129),ISNUMBER(E138)=ISNUMBER(E129)),1,0),IF(AND(EXACT(B138,B130),EXACT(C138,C130),EXACT(D138,D130),EXACT(E138,E130),ISNUMBER(E138)=ISNUMBER(E130)),1,0),IF(AND(EXACT(B138,B131),EXACT(C138,C131),EXACT(D138,D131),EXACT(E138,E131),ISNUMBER(E138)=ISNUMBER(E131)),1,0),IF(AND(EXACT(B138,B132),EXACT(C138,C132),EXACT(D138,D132),EXACT(E138,E132),ISNUMBER(E138)=ISNUMBER(E132)),1,0),IF(AND(EXACT(B138,B133),EXACT(C138,C133),EXACT(D138,D133),EXACT(E138,E133),ISNUMBER(E138)=ISNUMBER(E133)),1,0),IF(AND(EXACT(B138,B134),EXACT(C138,C134),EXACT(D138,D134),EXACT(E138,E134),ISNUMBER(E138)=ISNUMBER(E134)),1,0),IF(AND(EXACT(B138,B135),EXACT(C138,C135),EXACT(D138,D135),EXACT(E138,E135),ISNUMBER(E138)=ISNUMBER(E135)),1,0),IF(AND(EXACT(B138,B136),EXACT(C138,C136),EXACT(D138,D136),EXACT(E138,E136),ISNUMBER(E138)=ISNUMBER(E136)),1,0),IF(AND(EXACT(B138,B137),EXACT(C138,C137),EXACT(D138,D137),EXACT(E138,E137),ISNUMBER(E138)=ISNUMBER(E137)),1,0),IF(AND(EXACT(B138,B138),EXACT(C138,C138),EXACT(D138,D138),EXACT(E138,E138),ISNUMBER(E138)=ISNUMBER(E138)),1,0)))</x:f>
      </x:c>
      <x:c r="R138" s="28" t="str">
        <x:f>IF(A138="","",0)</x:f>
      </x:c>
      <x:c r="S138" s="28" t="str">
        <x:f>IF(A138="","",0)</x:f>
      </x:c>
      <x:c r="T138" s="28" t="str">
        <x:f>IF(A138="","",0)</x:f>
      </x:c>
    </x:row>
    <x:row r="139" ht="22" customHeight="1">
      <x:c r="A139" s="2" t="str">
        <x:f>IF(COUNTA('Input'!A139:D139)=0,"",ROW()-6)</x:f>
      </x:c>
      <x:c r="B139" s="2" t="str">
        <x:f>IF(ISBLANK('Input'!A139),"",'Input'!A139)</x:f>
      </x:c>
      <x:c r="C139" s="2" t="str">
        <x:f>IF(ISBLANK('Input'!B139),"",'Input'!B139)</x:f>
      </x:c>
      <x:c r="D139" s="2" t="str">
        <x:f>IF(ISBLANK('Input'!C139),"",'Input'!C139)</x:f>
      </x:c>
      <x:c r="E139" s="21" t="str">
        <x:f>IF(ISBLANK('Input'!D139),"",'Input'!D139)</x:f>
      </x:c>
      <x:c r="F139" s="2" t="str">
        <x:f>IF(A139="","",SUM(K139:T139))</x:f>
      </x:c>
      <x:c r="G139" s="2" t="str">
        <x:f>IF(A139="","",IF(F139&gt;1,"Exact duplicate",IF(B139="","Missing job ID",IF(C139="","Missing customer",IF(NOT(OR(EXACT(D139,"completed"),EXACT(D139,"cancelled"))),"Missing or invalid status",IF(NOT(ISNUMBER(E139)),"Missing or invalid amount",IF(E139&lt;0,"Missing or invalid amount","")))))))</x:f>
      </x:c>
      <x:c r="H139" s="2" t="str">
        <x:f>IF(A139="","",IF(F139&gt;1,"Duplicate",IF(G139&lt;&gt;"","Exception",IF(EXACT(D139,"completed"),"Completed","Cancelled"))))</x:f>
      </x:c>
      <x:c r="I139" s="21" t="str">
        <x:f>IF(A139="","",IF(H139="Completed",E139,0))</x:f>
      </x:c>
      <x:c r="K139" s="28" t="str">
        <x:f>IF(A139="","",SUM(IF(AND(EXACT(B139,B7),EXACT(C139,C7),EXACT(D139,D7),EXACT(E139,E7),ISNUMBER(E139)=ISNUMBER(E7)),1,0),IF(AND(EXACT(B139,B8),EXACT(C139,C8),EXACT(D139,D8),EXACT(E139,E8),ISNUMBER(E139)=ISNUMBER(E8)),1,0),IF(AND(EXACT(B139,B9),EXACT(C139,C9),EXACT(D139,D9),EXACT(E139,E9),ISNUMBER(E139)=ISNUMBER(E9)),1,0),IF(AND(EXACT(B139,B10),EXACT(C139,C10),EXACT(D139,D10),EXACT(E139,E10),ISNUMBER(E139)=ISNUMBER(E10)),1,0),IF(AND(EXACT(B139,B11),EXACT(C139,C11),EXACT(D139,D11),EXACT(E139,E11),ISNUMBER(E139)=ISNUMBER(E11)),1,0),IF(AND(EXACT(B139,B12),EXACT(C139,C12),EXACT(D139,D12),EXACT(E139,E12),ISNUMBER(E139)=ISNUMBER(E12)),1,0),IF(AND(EXACT(B139,B13),EXACT(C139,C13),EXACT(D139,D13),EXACT(E139,E13),ISNUMBER(E139)=ISNUMBER(E13)),1,0),IF(AND(EXACT(B139,B14),EXACT(C139,C14),EXACT(D139,D14),EXACT(E139,E14),ISNUMBER(E139)=ISNUMBER(E14)),1,0),IF(AND(EXACT(B139,B15),EXACT(C139,C15),EXACT(D139,D15),EXACT(E139,E15),ISNUMBER(E139)=ISNUMBER(E15)),1,0),IF(AND(EXACT(B139,B16),EXACT(C139,C16),EXACT(D139,D16),EXACT(E139,E16),ISNUMBER(E139)=ISNUMBER(E16)),1,0),IF(AND(EXACT(B139,B17),EXACT(C139,C17),EXACT(D139,D17),EXACT(E139,E17),ISNUMBER(E139)=ISNUMBER(E17)),1,0),IF(AND(EXACT(B139,B18),EXACT(C139,C18),EXACT(D139,D18),EXACT(E139,E18),ISNUMBER(E139)=ISNUMBER(E18)),1,0),IF(AND(EXACT(B139,B19),EXACT(C139,C19),EXACT(D139,D19),EXACT(E139,E19),ISNUMBER(E139)=ISNUMBER(E19)),1,0),IF(AND(EXACT(B139,B20),EXACT(C139,C20),EXACT(D139,D20),EXACT(E139,E20),ISNUMBER(E139)=ISNUMBER(E20)),1,0),IF(AND(EXACT(B139,B21),EXACT(C139,C21),EXACT(D139,D21),EXACT(E139,E21),ISNUMBER(E139)=ISNUMBER(E21)),1,0),IF(AND(EXACT(B139,B22),EXACT(C139,C22),EXACT(D139,D22),EXACT(E139,E22),ISNUMBER(E139)=ISNUMBER(E22)),1,0),IF(AND(EXACT(B139,B23),EXACT(C139,C23),EXACT(D139,D23),EXACT(E139,E23),ISNUMBER(E139)=ISNUMBER(E23)),1,0),IF(AND(EXACT(B139,B24),EXACT(C139,C24),EXACT(D139,D24),EXACT(E139,E24),ISNUMBER(E139)=ISNUMBER(E24)),1,0),IF(AND(EXACT(B139,B25),EXACT(C139,C25),EXACT(D139,D25),EXACT(E139,E25),ISNUMBER(E139)=ISNUMBER(E25)),1,0),IF(AND(EXACT(B139,B26),EXACT(C139,C26),EXACT(D139,D26),EXACT(E139,E26),ISNUMBER(E139)=ISNUMBER(E26)),1,0)))</x:f>
      </x:c>
      <x:c r="L139" s="28" t="str">
        <x:f>IF(A139="","",SUM(IF(AND(EXACT(B139,B27),EXACT(C139,C27),EXACT(D139,D27),EXACT(E139,E27),ISNUMBER(E139)=ISNUMBER(E27)),1,0),IF(AND(EXACT(B139,B28),EXACT(C139,C28),EXACT(D139,D28),EXACT(E139,E28),ISNUMBER(E139)=ISNUMBER(E28)),1,0),IF(AND(EXACT(B139,B29),EXACT(C139,C29),EXACT(D139,D29),EXACT(E139,E29),ISNUMBER(E139)=ISNUMBER(E29)),1,0),IF(AND(EXACT(B139,B30),EXACT(C139,C30),EXACT(D139,D30),EXACT(E139,E30),ISNUMBER(E139)=ISNUMBER(E30)),1,0),IF(AND(EXACT(B139,B31),EXACT(C139,C31),EXACT(D139,D31),EXACT(E139,E31),ISNUMBER(E139)=ISNUMBER(E31)),1,0),IF(AND(EXACT(B139,B32),EXACT(C139,C32),EXACT(D139,D32),EXACT(E139,E32),ISNUMBER(E139)=ISNUMBER(E32)),1,0),IF(AND(EXACT(B139,B33),EXACT(C139,C33),EXACT(D139,D33),EXACT(E139,E33),ISNUMBER(E139)=ISNUMBER(E33)),1,0),IF(AND(EXACT(B139,B34),EXACT(C139,C34),EXACT(D139,D34),EXACT(E139,E34),ISNUMBER(E139)=ISNUMBER(E34)),1,0),IF(AND(EXACT(B139,B35),EXACT(C139,C35),EXACT(D139,D35),EXACT(E139,E35),ISNUMBER(E139)=ISNUMBER(E35)),1,0),IF(AND(EXACT(B139,B36),EXACT(C139,C36),EXACT(D139,D36),EXACT(E139,E36),ISNUMBER(E139)=ISNUMBER(E36)),1,0),IF(AND(EXACT(B139,B37),EXACT(C139,C37),EXACT(D139,D37),EXACT(E139,E37),ISNUMBER(E139)=ISNUMBER(E37)),1,0),IF(AND(EXACT(B139,B38),EXACT(C139,C38),EXACT(D139,D38),EXACT(E139,E38),ISNUMBER(E139)=ISNUMBER(E38)),1,0),IF(AND(EXACT(B139,B39),EXACT(C139,C39),EXACT(D139,D39),EXACT(E139,E39),ISNUMBER(E139)=ISNUMBER(E39)),1,0),IF(AND(EXACT(B139,B40),EXACT(C139,C40),EXACT(D139,D40),EXACT(E139,E40),ISNUMBER(E139)=ISNUMBER(E40)),1,0),IF(AND(EXACT(B139,B41),EXACT(C139,C41),EXACT(D139,D41),EXACT(E139,E41),ISNUMBER(E139)=ISNUMBER(E41)),1,0),IF(AND(EXACT(B139,B42),EXACT(C139,C42),EXACT(D139,D42),EXACT(E139,E42),ISNUMBER(E139)=ISNUMBER(E42)),1,0),IF(AND(EXACT(B139,B43),EXACT(C139,C43),EXACT(D139,D43),EXACT(E139,E43),ISNUMBER(E139)=ISNUMBER(E43)),1,0),IF(AND(EXACT(B139,B44),EXACT(C139,C44),EXACT(D139,D44),EXACT(E139,E44),ISNUMBER(E139)=ISNUMBER(E44)),1,0),IF(AND(EXACT(B139,B45),EXACT(C139,C45),EXACT(D139,D45),EXACT(E139,E45),ISNUMBER(E139)=ISNUMBER(E45)),1,0),IF(AND(EXACT(B139,B46),EXACT(C139,C46),EXACT(D139,D46),EXACT(E139,E46),ISNUMBER(E139)=ISNUMBER(E46)),1,0)))</x:f>
      </x:c>
      <x:c r="M139" s="28" t="str">
        <x:f>IF(A139="","",SUM(IF(AND(EXACT(B139,B47),EXACT(C139,C47),EXACT(D139,D47),EXACT(E139,E47),ISNUMBER(E139)=ISNUMBER(E47)),1,0),IF(AND(EXACT(B139,B48),EXACT(C139,C48),EXACT(D139,D48),EXACT(E139,E48),ISNUMBER(E139)=ISNUMBER(E48)),1,0),IF(AND(EXACT(B139,B49),EXACT(C139,C49),EXACT(D139,D49),EXACT(E139,E49),ISNUMBER(E139)=ISNUMBER(E49)),1,0),IF(AND(EXACT(B139,B50),EXACT(C139,C50),EXACT(D139,D50),EXACT(E139,E50),ISNUMBER(E139)=ISNUMBER(E50)),1,0),IF(AND(EXACT(B139,B51),EXACT(C139,C51),EXACT(D139,D51),EXACT(E139,E51),ISNUMBER(E139)=ISNUMBER(E51)),1,0),IF(AND(EXACT(B139,B52),EXACT(C139,C52),EXACT(D139,D52),EXACT(E139,E52),ISNUMBER(E139)=ISNUMBER(E52)),1,0),IF(AND(EXACT(B139,B53),EXACT(C139,C53),EXACT(D139,D53),EXACT(E139,E53),ISNUMBER(E139)=ISNUMBER(E53)),1,0),IF(AND(EXACT(B139,B54),EXACT(C139,C54),EXACT(D139,D54),EXACT(E139,E54),ISNUMBER(E139)=ISNUMBER(E54)),1,0),IF(AND(EXACT(B139,B55),EXACT(C139,C55),EXACT(D139,D55),EXACT(E139,E55),ISNUMBER(E139)=ISNUMBER(E55)),1,0),IF(AND(EXACT(B139,B56),EXACT(C139,C56),EXACT(D139,D56),EXACT(E139,E56),ISNUMBER(E139)=ISNUMBER(E56)),1,0),IF(AND(EXACT(B139,B57),EXACT(C139,C57),EXACT(D139,D57),EXACT(E139,E57),ISNUMBER(E139)=ISNUMBER(E57)),1,0),IF(AND(EXACT(B139,B58),EXACT(C139,C58),EXACT(D139,D58),EXACT(E139,E58),ISNUMBER(E139)=ISNUMBER(E58)),1,0),IF(AND(EXACT(B139,B59),EXACT(C139,C59),EXACT(D139,D59),EXACT(E139,E59),ISNUMBER(E139)=ISNUMBER(E59)),1,0),IF(AND(EXACT(B139,B60),EXACT(C139,C60),EXACT(D139,D60),EXACT(E139,E60),ISNUMBER(E139)=ISNUMBER(E60)),1,0),IF(AND(EXACT(B139,B61),EXACT(C139,C61),EXACT(D139,D61),EXACT(E139,E61),ISNUMBER(E139)=ISNUMBER(E61)),1,0),IF(AND(EXACT(B139,B62),EXACT(C139,C62),EXACT(D139,D62),EXACT(E139,E62),ISNUMBER(E139)=ISNUMBER(E62)),1,0),IF(AND(EXACT(B139,B63),EXACT(C139,C63),EXACT(D139,D63),EXACT(E139,E63),ISNUMBER(E139)=ISNUMBER(E63)),1,0),IF(AND(EXACT(B139,B64),EXACT(C139,C64),EXACT(D139,D64),EXACT(E139,E64),ISNUMBER(E139)=ISNUMBER(E64)),1,0),IF(AND(EXACT(B139,B65),EXACT(C139,C65),EXACT(D139,D65),EXACT(E139,E65),ISNUMBER(E139)=ISNUMBER(E65)),1,0),IF(AND(EXACT(B139,B66),EXACT(C139,C66),EXACT(D139,D66),EXACT(E139,E66),ISNUMBER(E139)=ISNUMBER(E66)),1,0)))</x:f>
      </x:c>
      <x:c r="N139" s="28" t="str">
        <x:f>IF(A139="","",SUM(IF(AND(EXACT(B139,B67),EXACT(C139,C67),EXACT(D139,D67),EXACT(E139,E67),ISNUMBER(E139)=ISNUMBER(E67)),1,0),IF(AND(EXACT(B139,B68),EXACT(C139,C68),EXACT(D139,D68),EXACT(E139,E68),ISNUMBER(E139)=ISNUMBER(E68)),1,0),IF(AND(EXACT(B139,B69),EXACT(C139,C69),EXACT(D139,D69),EXACT(E139,E69),ISNUMBER(E139)=ISNUMBER(E69)),1,0),IF(AND(EXACT(B139,B70),EXACT(C139,C70),EXACT(D139,D70),EXACT(E139,E70),ISNUMBER(E139)=ISNUMBER(E70)),1,0),IF(AND(EXACT(B139,B71),EXACT(C139,C71),EXACT(D139,D71),EXACT(E139,E71),ISNUMBER(E139)=ISNUMBER(E71)),1,0),IF(AND(EXACT(B139,B72),EXACT(C139,C72),EXACT(D139,D72),EXACT(E139,E72),ISNUMBER(E139)=ISNUMBER(E72)),1,0),IF(AND(EXACT(B139,B73),EXACT(C139,C73),EXACT(D139,D73),EXACT(E139,E73),ISNUMBER(E139)=ISNUMBER(E73)),1,0),IF(AND(EXACT(B139,B74),EXACT(C139,C74),EXACT(D139,D74),EXACT(E139,E74),ISNUMBER(E139)=ISNUMBER(E74)),1,0),IF(AND(EXACT(B139,B75),EXACT(C139,C75),EXACT(D139,D75),EXACT(E139,E75),ISNUMBER(E139)=ISNUMBER(E75)),1,0),IF(AND(EXACT(B139,B76),EXACT(C139,C76),EXACT(D139,D76),EXACT(E139,E76),ISNUMBER(E139)=ISNUMBER(E76)),1,0),IF(AND(EXACT(B139,B77),EXACT(C139,C77),EXACT(D139,D77),EXACT(E139,E77),ISNUMBER(E139)=ISNUMBER(E77)),1,0),IF(AND(EXACT(B139,B78),EXACT(C139,C78),EXACT(D139,D78),EXACT(E139,E78),ISNUMBER(E139)=ISNUMBER(E78)),1,0),IF(AND(EXACT(B139,B79),EXACT(C139,C79),EXACT(D139,D79),EXACT(E139,E79),ISNUMBER(E139)=ISNUMBER(E79)),1,0),IF(AND(EXACT(B139,B80),EXACT(C139,C80),EXACT(D139,D80),EXACT(E139,E80),ISNUMBER(E139)=ISNUMBER(E80)),1,0),IF(AND(EXACT(B139,B81),EXACT(C139,C81),EXACT(D139,D81),EXACT(E139,E81),ISNUMBER(E139)=ISNUMBER(E81)),1,0),IF(AND(EXACT(B139,B82),EXACT(C139,C82),EXACT(D139,D82),EXACT(E139,E82),ISNUMBER(E139)=ISNUMBER(E82)),1,0),IF(AND(EXACT(B139,B83),EXACT(C139,C83),EXACT(D139,D83),EXACT(E139,E83),ISNUMBER(E139)=ISNUMBER(E83)),1,0),IF(AND(EXACT(B139,B84),EXACT(C139,C84),EXACT(D139,D84),EXACT(E139,E84),ISNUMBER(E139)=ISNUMBER(E84)),1,0),IF(AND(EXACT(B139,B85),EXACT(C139,C85),EXACT(D139,D85),EXACT(E139,E85),ISNUMBER(E139)=ISNUMBER(E85)),1,0),IF(AND(EXACT(B139,B86),EXACT(C139,C86),EXACT(D139,D86),EXACT(E139,E86),ISNUMBER(E139)=ISNUMBER(E86)),1,0)))</x:f>
      </x:c>
      <x:c r="O139" s="28" t="str">
        <x:f>IF(A139="","",SUM(IF(AND(EXACT(B139,B87),EXACT(C139,C87),EXACT(D139,D87),EXACT(E139,E87),ISNUMBER(E139)=ISNUMBER(E87)),1,0),IF(AND(EXACT(B139,B88),EXACT(C139,C88),EXACT(D139,D88),EXACT(E139,E88),ISNUMBER(E139)=ISNUMBER(E88)),1,0),IF(AND(EXACT(B139,B89),EXACT(C139,C89),EXACT(D139,D89),EXACT(E139,E89),ISNUMBER(E139)=ISNUMBER(E89)),1,0),IF(AND(EXACT(B139,B90),EXACT(C139,C90),EXACT(D139,D90),EXACT(E139,E90),ISNUMBER(E139)=ISNUMBER(E90)),1,0),IF(AND(EXACT(B139,B91),EXACT(C139,C91),EXACT(D139,D91),EXACT(E139,E91),ISNUMBER(E139)=ISNUMBER(E91)),1,0),IF(AND(EXACT(B139,B92),EXACT(C139,C92),EXACT(D139,D92),EXACT(E139,E92),ISNUMBER(E139)=ISNUMBER(E92)),1,0),IF(AND(EXACT(B139,B93),EXACT(C139,C93),EXACT(D139,D93),EXACT(E139,E93),ISNUMBER(E139)=ISNUMBER(E93)),1,0),IF(AND(EXACT(B139,B94),EXACT(C139,C94),EXACT(D139,D94),EXACT(E139,E94),ISNUMBER(E139)=ISNUMBER(E94)),1,0),IF(AND(EXACT(B139,B95),EXACT(C139,C95),EXACT(D139,D95),EXACT(E139,E95),ISNUMBER(E139)=ISNUMBER(E95)),1,0),IF(AND(EXACT(B139,B96),EXACT(C139,C96),EXACT(D139,D96),EXACT(E139,E96),ISNUMBER(E139)=ISNUMBER(E96)),1,0),IF(AND(EXACT(B139,B97),EXACT(C139,C97),EXACT(D139,D97),EXACT(E139,E97),ISNUMBER(E139)=ISNUMBER(E97)),1,0),IF(AND(EXACT(B139,B98),EXACT(C139,C98),EXACT(D139,D98),EXACT(E139,E98),ISNUMBER(E139)=ISNUMBER(E98)),1,0),IF(AND(EXACT(B139,B99),EXACT(C139,C99),EXACT(D139,D99),EXACT(E139,E99),ISNUMBER(E139)=ISNUMBER(E99)),1,0),IF(AND(EXACT(B139,B100),EXACT(C139,C100),EXACT(D139,D100),EXACT(E139,E100),ISNUMBER(E139)=ISNUMBER(E100)),1,0),IF(AND(EXACT(B139,B101),EXACT(C139,C101),EXACT(D139,D101),EXACT(E139,E101),ISNUMBER(E139)=ISNUMBER(E101)),1,0),IF(AND(EXACT(B139,B102),EXACT(C139,C102),EXACT(D139,D102),EXACT(E139,E102),ISNUMBER(E139)=ISNUMBER(E102)),1,0),IF(AND(EXACT(B139,B103),EXACT(C139,C103),EXACT(D139,D103),EXACT(E139,E103),ISNUMBER(E139)=ISNUMBER(E103)),1,0),IF(AND(EXACT(B139,B104),EXACT(C139,C104),EXACT(D139,D104),EXACT(E139,E104),ISNUMBER(E139)=ISNUMBER(E104)),1,0),IF(AND(EXACT(B139,B105),EXACT(C139,C105),EXACT(D139,D105),EXACT(E139,E105),ISNUMBER(E139)=ISNUMBER(E105)),1,0),IF(AND(EXACT(B139,B106),EXACT(C139,C106),EXACT(D139,D106),EXACT(E139,E106),ISNUMBER(E139)=ISNUMBER(E106)),1,0)))</x:f>
      </x:c>
      <x:c r="P139" s="28" t="str">
        <x:f>IF(A139="","",SUM(IF(AND(EXACT(B139,B107),EXACT(C139,C107),EXACT(D139,D107),EXACT(E139,E107),ISNUMBER(E139)=ISNUMBER(E107)),1,0),IF(AND(EXACT(B139,B108),EXACT(C139,C108),EXACT(D139,D108),EXACT(E139,E108),ISNUMBER(E139)=ISNUMBER(E108)),1,0),IF(AND(EXACT(B139,B109),EXACT(C139,C109),EXACT(D139,D109),EXACT(E139,E109),ISNUMBER(E139)=ISNUMBER(E109)),1,0),IF(AND(EXACT(B139,B110),EXACT(C139,C110),EXACT(D139,D110),EXACT(E139,E110),ISNUMBER(E139)=ISNUMBER(E110)),1,0),IF(AND(EXACT(B139,B111),EXACT(C139,C111),EXACT(D139,D111),EXACT(E139,E111),ISNUMBER(E139)=ISNUMBER(E111)),1,0),IF(AND(EXACT(B139,B112),EXACT(C139,C112),EXACT(D139,D112),EXACT(E139,E112),ISNUMBER(E139)=ISNUMBER(E112)),1,0),IF(AND(EXACT(B139,B113),EXACT(C139,C113),EXACT(D139,D113),EXACT(E139,E113),ISNUMBER(E139)=ISNUMBER(E113)),1,0),IF(AND(EXACT(B139,B114),EXACT(C139,C114),EXACT(D139,D114),EXACT(E139,E114),ISNUMBER(E139)=ISNUMBER(E114)),1,0),IF(AND(EXACT(B139,B115),EXACT(C139,C115),EXACT(D139,D115),EXACT(E139,E115),ISNUMBER(E139)=ISNUMBER(E115)),1,0),IF(AND(EXACT(B139,B116),EXACT(C139,C116),EXACT(D139,D116),EXACT(E139,E116),ISNUMBER(E139)=ISNUMBER(E116)),1,0),IF(AND(EXACT(B139,B117),EXACT(C139,C117),EXACT(D139,D117),EXACT(E139,E117),ISNUMBER(E139)=ISNUMBER(E117)),1,0),IF(AND(EXACT(B139,B118),EXACT(C139,C118),EXACT(D139,D118),EXACT(E139,E118),ISNUMBER(E139)=ISNUMBER(E118)),1,0),IF(AND(EXACT(B139,B119),EXACT(C139,C119),EXACT(D139,D119),EXACT(E139,E119),ISNUMBER(E139)=ISNUMBER(E119)),1,0),IF(AND(EXACT(B139,B120),EXACT(C139,C120),EXACT(D139,D120),EXACT(E139,E120),ISNUMBER(E139)=ISNUMBER(E120)),1,0),IF(AND(EXACT(B139,B121),EXACT(C139,C121),EXACT(D139,D121),EXACT(E139,E121),ISNUMBER(E139)=ISNUMBER(E121)),1,0),IF(AND(EXACT(B139,B122),EXACT(C139,C122),EXACT(D139,D122),EXACT(E139,E122),ISNUMBER(E139)=ISNUMBER(E122)),1,0),IF(AND(EXACT(B139,B123),EXACT(C139,C123),EXACT(D139,D123),EXACT(E139,E123),ISNUMBER(E139)=ISNUMBER(E123)),1,0),IF(AND(EXACT(B139,B124),EXACT(C139,C124),EXACT(D139,D124),EXACT(E139,E124),ISNUMBER(E139)=ISNUMBER(E124)),1,0),IF(AND(EXACT(B139,B125),EXACT(C139,C125),EXACT(D139,D125),EXACT(E139,E125),ISNUMBER(E139)=ISNUMBER(E125)),1,0),IF(AND(EXACT(B139,B126),EXACT(C139,C126),EXACT(D139,D126),EXACT(E139,E126),ISNUMBER(E139)=ISNUMBER(E126)),1,0)))</x:f>
      </x:c>
      <x:c r="Q139" s="28" t="str">
        <x:f>IF(A139="","",SUM(IF(AND(EXACT(B139,B127),EXACT(C139,C127),EXACT(D139,D127),EXACT(E139,E127),ISNUMBER(E139)=ISNUMBER(E127)),1,0),IF(AND(EXACT(B139,B128),EXACT(C139,C128),EXACT(D139,D128),EXACT(E139,E128),ISNUMBER(E139)=ISNUMBER(E128)),1,0),IF(AND(EXACT(B139,B129),EXACT(C139,C129),EXACT(D139,D129),EXACT(E139,E129),ISNUMBER(E139)=ISNUMBER(E129)),1,0),IF(AND(EXACT(B139,B130),EXACT(C139,C130),EXACT(D139,D130),EXACT(E139,E130),ISNUMBER(E139)=ISNUMBER(E130)),1,0),IF(AND(EXACT(B139,B131),EXACT(C139,C131),EXACT(D139,D131),EXACT(E139,E131),ISNUMBER(E139)=ISNUMBER(E131)),1,0),IF(AND(EXACT(B139,B132),EXACT(C139,C132),EXACT(D139,D132),EXACT(E139,E132),ISNUMBER(E139)=ISNUMBER(E132)),1,0),IF(AND(EXACT(B139,B133),EXACT(C139,C133),EXACT(D139,D133),EXACT(E139,E133),ISNUMBER(E139)=ISNUMBER(E133)),1,0),IF(AND(EXACT(B139,B134),EXACT(C139,C134),EXACT(D139,D134),EXACT(E139,E134),ISNUMBER(E139)=ISNUMBER(E134)),1,0),IF(AND(EXACT(B139,B135),EXACT(C139,C135),EXACT(D139,D135),EXACT(E139,E135),ISNUMBER(E139)=ISNUMBER(E135)),1,0),IF(AND(EXACT(B139,B136),EXACT(C139,C136),EXACT(D139,D136),EXACT(E139,E136),ISNUMBER(E139)=ISNUMBER(E136)),1,0),IF(AND(EXACT(B139,B137),EXACT(C139,C137),EXACT(D139,D137),EXACT(E139,E137),ISNUMBER(E139)=ISNUMBER(E137)),1,0),IF(AND(EXACT(B139,B138),EXACT(C139,C138),EXACT(D139,D138),EXACT(E139,E138),ISNUMBER(E139)=ISNUMBER(E138)),1,0),IF(AND(EXACT(B139,B139),EXACT(C139,C139),EXACT(D139,D139),EXACT(E139,E139),ISNUMBER(E139)=ISNUMBER(E139)),1,0)))</x:f>
      </x:c>
      <x:c r="R139" s="28" t="str">
        <x:f>IF(A139="","",0)</x:f>
      </x:c>
      <x:c r="S139" s="28" t="str">
        <x:f>IF(A139="","",0)</x:f>
      </x:c>
      <x:c r="T139" s="28" t="str">
        <x:f>IF(A139="","",0)</x:f>
      </x:c>
    </x:row>
    <x:row r="140" ht="22" customHeight="1">
      <x:c r="A140" s="2" t="str">
        <x:f>IF(COUNTA('Input'!A140:D140)=0,"",ROW()-6)</x:f>
      </x:c>
      <x:c r="B140" s="2" t="str">
        <x:f>IF(ISBLANK('Input'!A140),"",'Input'!A140)</x:f>
      </x:c>
      <x:c r="C140" s="2" t="str">
        <x:f>IF(ISBLANK('Input'!B140),"",'Input'!B140)</x:f>
      </x:c>
      <x:c r="D140" s="2" t="str">
        <x:f>IF(ISBLANK('Input'!C140),"",'Input'!C140)</x:f>
      </x:c>
      <x:c r="E140" s="21" t="str">
        <x:f>IF(ISBLANK('Input'!D140),"",'Input'!D140)</x:f>
      </x:c>
      <x:c r="F140" s="2" t="str">
        <x:f>IF(A140="","",SUM(K140:T140))</x:f>
      </x:c>
      <x:c r="G140" s="2" t="str">
        <x:f>IF(A140="","",IF(F140&gt;1,"Exact duplicate",IF(B140="","Missing job ID",IF(C140="","Missing customer",IF(NOT(OR(EXACT(D140,"completed"),EXACT(D140,"cancelled"))),"Missing or invalid status",IF(NOT(ISNUMBER(E140)),"Missing or invalid amount",IF(E140&lt;0,"Missing or invalid amount","")))))))</x:f>
      </x:c>
      <x:c r="H140" s="2" t="str">
        <x:f>IF(A140="","",IF(F140&gt;1,"Duplicate",IF(G140&lt;&gt;"","Exception",IF(EXACT(D140,"completed"),"Completed","Cancelled"))))</x:f>
      </x:c>
      <x:c r="I140" s="21" t="str">
        <x:f>IF(A140="","",IF(H140="Completed",E140,0))</x:f>
      </x:c>
      <x:c r="K140" s="28" t="str">
        <x:f>IF(A140="","",SUM(IF(AND(EXACT(B140,B7),EXACT(C140,C7),EXACT(D140,D7),EXACT(E140,E7),ISNUMBER(E140)=ISNUMBER(E7)),1,0),IF(AND(EXACT(B140,B8),EXACT(C140,C8),EXACT(D140,D8),EXACT(E140,E8),ISNUMBER(E140)=ISNUMBER(E8)),1,0),IF(AND(EXACT(B140,B9),EXACT(C140,C9),EXACT(D140,D9),EXACT(E140,E9),ISNUMBER(E140)=ISNUMBER(E9)),1,0),IF(AND(EXACT(B140,B10),EXACT(C140,C10),EXACT(D140,D10),EXACT(E140,E10),ISNUMBER(E140)=ISNUMBER(E10)),1,0),IF(AND(EXACT(B140,B11),EXACT(C140,C11),EXACT(D140,D11),EXACT(E140,E11),ISNUMBER(E140)=ISNUMBER(E11)),1,0),IF(AND(EXACT(B140,B12),EXACT(C140,C12),EXACT(D140,D12),EXACT(E140,E12),ISNUMBER(E140)=ISNUMBER(E12)),1,0),IF(AND(EXACT(B140,B13),EXACT(C140,C13),EXACT(D140,D13),EXACT(E140,E13),ISNUMBER(E140)=ISNUMBER(E13)),1,0),IF(AND(EXACT(B140,B14),EXACT(C140,C14),EXACT(D140,D14),EXACT(E140,E14),ISNUMBER(E140)=ISNUMBER(E14)),1,0),IF(AND(EXACT(B140,B15),EXACT(C140,C15),EXACT(D140,D15),EXACT(E140,E15),ISNUMBER(E140)=ISNUMBER(E15)),1,0),IF(AND(EXACT(B140,B16),EXACT(C140,C16),EXACT(D140,D16),EXACT(E140,E16),ISNUMBER(E140)=ISNUMBER(E16)),1,0),IF(AND(EXACT(B140,B17),EXACT(C140,C17),EXACT(D140,D17),EXACT(E140,E17),ISNUMBER(E140)=ISNUMBER(E17)),1,0),IF(AND(EXACT(B140,B18),EXACT(C140,C18),EXACT(D140,D18),EXACT(E140,E18),ISNUMBER(E140)=ISNUMBER(E18)),1,0),IF(AND(EXACT(B140,B19),EXACT(C140,C19),EXACT(D140,D19),EXACT(E140,E19),ISNUMBER(E140)=ISNUMBER(E19)),1,0),IF(AND(EXACT(B140,B20),EXACT(C140,C20),EXACT(D140,D20),EXACT(E140,E20),ISNUMBER(E140)=ISNUMBER(E20)),1,0),IF(AND(EXACT(B140,B21),EXACT(C140,C21),EXACT(D140,D21),EXACT(E140,E21),ISNUMBER(E140)=ISNUMBER(E21)),1,0),IF(AND(EXACT(B140,B22),EXACT(C140,C22),EXACT(D140,D22),EXACT(E140,E22),ISNUMBER(E140)=ISNUMBER(E22)),1,0),IF(AND(EXACT(B140,B23),EXACT(C140,C23),EXACT(D140,D23),EXACT(E140,E23),ISNUMBER(E140)=ISNUMBER(E23)),1,0),IF(AND(EXACT(B140,B24),EXACT(C140,C24),EXACT(D140,D24),EXACT(E140,E24),ISNUMBER(E140)=ISNUMBER(E24)),1,0),IF(AND(EXACT(B140,B25),EXACT(C140,C25),EXACT(D140,D25),EXACT(E140,E25),ISNUMBER(E140)=ISNUMBER(E25)),1,0),IF(AND(EXACT(B140,B26),EXACT(C140,C26),EXACT(D140,D26),EXACT(E140,E26),ISNUMBER(E140)=ISNUMBER(E26)),1,0)))</x:f>
      </x:c>
      <x:c r="L140" s="28" t="str">
        <x:f>IF(A140="","",SUM(IF(AND(EXACT(B140,B27),EXACT(C140,C27),EXACT(D140,D27),EXACT(E140,E27),ISNUMBER(E140)=ISNUMBER(E27)),1,0),IF(AND(EXACT(B140,B28),EXACT(C140,C28),EXACT(D140,D28),EXACT(E140,E28),ISNUMBER(E140)=ISNUMBER(E28)),1,0),IF(AND(EXACT(B140,B29),EXACT(C140,C29),EXACT(D140,D29),EXACT(E140,E29),ISNUMBER(E140)=ISNUMBER(E29)),1,0),IF(AND(EXACT(B140,B30),EXACT(C140,C30),EXACT(D140,D30),EXACT(E140,E30),ISNUMBER(E140)=ISNUMBER(E30)),1,0),IF(AND(EXACT(B140,B31),EXACT(C140,C31),EXACT(D140,D31),EXACT(E140,E31),ISNUMBER(E140)=ISNUMBER(E31)),1,0),IF(AND(EXACT(B140,B32),EXACT(C140,C32),EXACT(D140,D32),EXACT(E140,E32),ISNUMBER(E140)=ISNUMBER(E32)),1,0),IF(AND(EXACT(B140,B33),EXACT(C140,C33),EXACT(D140,D33),EXACT(E140,E33),ISNUMBER(E140)=ISNUMBER(E33)),1,0),IF(AND(EXACT(B140,B34),EXACT(C140,C34),EXACT(D140,D34),EXACT(E140,E34),ISNUMBER(E140)=ISNUMBER(E34)),1,0),IF(AND(EXACT(B140,B35),EXACT(C140,C35),EXACT(D140,D35),EXACT(E140,E35),ISNUMBER(E140)=ISNUMBER(E35)),1,0),IF(AND(EXACT(B140,B36),EXACT(C140,C36),EXACT(D140,D36),EXACT(E140,E36),ISNUMBER(E140)=ISNUMBER(E36)),1,0),IF(AND(EXACT(B140,B37),EXACT(C140,C37),EXACT(D140,D37),EXACT(E140,E37),ISNUMBER(E140)=ISNUMBER(E37)),1,0),IF(AND(EXACT(B140,B38),EXACT(C140,C38),EXACT(D140,D38),EXACT(E140,E38),ISNUMBER(E140)=ISNUMBER(E38)),1,0),IF(AND(EXACT(B140,B39),EXACT(C140,C39),EXACT(D140,D39),EXACT(E140,E39),ISNUMBER(E140)=ISNUMBER(E39)),1,0),IF(AND(EXACT(B140,B40),EXACT(C140,C40),EXACT(D140,D40),EXACT(E140,E40),ISNUMBER(E140)=ISNUMBER(E40)),1,0),IF(AND(EXACT(B140,B41),EXACT(C140,C41),EXACT(D140,D41),EXACT(E140,E41),ISNUMBER(E140)=ISNUMBER(E41)),1,0),IF(AND(EXACT(B140,B42),EXACT(C140,C42),EXACT(D140,D42),EXACT(E140,E42),ISNUMBER(E140)=ISNUMBER(E42)),1,0),IF(AND(EXACT(B140,B43),EXACT(C140,C43),EXACT(D140,D43),EXACT(E140,E43),ISNUMBER(E140)=ISNUMBER(E43)),1,0),IF(AND(EXACT(B140,B44),EXACT(C140,C44),EXACT(D140,D44),EXACT(E140,E44),ISNUMBER(E140)=ISNUMBER(E44)),1,0),IF(AND(EXACT(B140,B45),EXACT(C140,C45),EXACT(D140,D45),EXACT(E140,E45),ISNUMBER(E140)=ISNUMBER(E45)),1,0),IF(AND(EXACT(B140,B46),EXACT(C140,C46),EXACT(D140,D46),EXACT(E140,E46),ISNUMBER(E140)=ISNUMBER(E46)),1,0)))</x:f>
      </x:c>
      <x:c r="M140" s="28" t="str">
        <x:f>IF(A140="","",SUM(IF(AND(EXACT(B140,B47),EXACT(C140,C47),EXACT(D140,D47),EXACT(E140,E47),ISNUMBER(E140)=ISNUMBER(E47)),1,0),IF(AND(EXACT(B140,B48),EXACT(C140,C48),EXACT(D140,D48),EXACT(E140,E48),ISNUMBER(E140)=ISNUMBER(E48)),1,0),IF(AND(EXACT(B140,B49),EXACT(C140,C49),EXACT(D140,D49),EXACT(E140,E49),ISNUMBER(E140)=ISNUMBER(E49)),1,0),IF(AND(EXACT(B140,B50),EXACT(C140,C50),EXACT(D140,D50),EXACT(E140,E50),ISNUMBER(E140)=ISNUMBER(E50)),1,0),IF(AND(EXACT(B140,B51),EXACT(C140,C51),EXACT(D140,D51),EXACT(E140,E51),ISNUMBER(E140)=ISNUMBER(E51)),1,0),IF(AND(EXACT(B140,B52),EXACT(C140,C52),EXACT(D140,D52),EXACT(E140,E52),ISNUMBER(E140)=ISNUMBER(E52)),1,0),IF(AND(EXACT(B140,B53),EXACT(C140,C53),EXACT(D140,D53),EXACT(E140,E53),ISNUMBER(E140)=ISNUMBER(E53)),1,0),IF(AND(EXACT(B140,B54),EXACT(C140,C54),EXACT(D140,D54),EXACT(E140,E54),ISNUMBER(E140)=ISNUMBER(E54)),1,0),IF(AND(EXACT(B140,B55),EXACT(C140,C55),EXACT(D140,D55),EXACT(E140,E55),ISNUMBER(E140)=ISNUMBER(E55)),1,0),IF(AND(EXACT(B140,B56),EXACT(C140,C56),EXACT(D140,D56),EXACT(E140,E56),ISNUMBER(E140)=ISNUMBER(E56)),1,0),IF(AND(EXACT(B140,B57),EXACT(C140,C57),EXACT(D140,D57),EXACT(E140,E57),ISNUMBER(E140)=ISNUMBER(E57)),1,0),IF(AND(EXACT(B140,B58),EXACT(C140,C58),EXACT(D140,D58),EXACT(E140,E58),ISNUMBER(E140)=ISNUMBER(E58)),1,0),IF(AND(EXACT(B140,B59),EXACT(C140,C59),EXACT(D140,D59),EXACT(E140,E59),ISNUMBER(E140)=ISNUMBER(E59)),1,0),IF(AND(EXACT(B140,B60),EXACT(C140,C60),EXACT(D140,D60),EXACT(E140,E60),ISNUMBER(E140)=ISNUMBER(E60)),1,0),IF(AND(EXACT(B140,B61),EXACT(C140,C61),EXACT(D140,D61),EXACT(E140,E61),ISNUMBER(E140)=ISNUMBER(E61)),1,0),IF(AND(EXACT(B140,B62),EXACT(C140,C62),EXACT(D140,D62),EXACT(E140,E62),ISNUMBER(E140)=ISNUMBER(E62)),1,0),IF(AND(EXACT(B140,B63),EXACT(C140,C63),EXACT(D140,D63),EXACT(E140,E63),ISNUMBER(E140)=ISNUMBER(E63)),1,0),IF(AND(EXACT(B140,B64),EXACT(C140,C64),EXACT(D140,D64),EXACT(E140,E64),ISNUMBER(E140)=ISNUMBER(E64)),1,0),IF(AND(EXACT(B140,B65),EXACT(C140,C65),EXACT(D140,D65),EXACT(E140,E65),ISNUMBER(E140)=ISNUMBER(E65)),1,0),IF(AND(EXACT(B140,B66),EXACT(C140,C66),EXACT(D140,D66),EXACT(E140,E66),ISNUMBER(E140)=ISNUMBER(E66)),1,0)))</x:f>
      </x:c>
      <x:c r="N140" s="28" t="str">
        <x:f>IF(A140="","",SUM(IF(AND(EXACT(B140,B67),EXACT(C140,C67),EXACT(D140,D67),EXACT(E140,E67),ISNUMBER(E140)=ISNUMBER(E67)),1,0),IF(AND(EXACT(B140,B68),EXACT(C140,C68),EXACT(D140,D68),EXACT(E140,E68),ISNUMBER(E140)=ISNUMBER(E68)),1,0),IF(AND(EXACT(B140,B69),EXACT(C140,C69),EXACT(D140,D69),EXACT(E140,E69),ISNUMBER(E140)=ISNUMBER(E69)),1,0),IF(AND(EXACT(B140,B70),EXACT(C140,C70),EXACT(D140,D70),EXACT(E140,E70),ISNUMBER(E140)=ISNUMBER(E70)),1,0),IF(AND(EXACT(B140,B71),EXACT(C140,C71),EXACT(D140,D71),EXACT(E140,E71),ISNUMBER(E140)=ISNUMBER(E71)),1,0),IF(AND(EXACT(B140,B72),EXACT(C140,C72),EXACT(D140,D72),EXACT(E140,E72),ISNUMBER(E140)=ISNUMBER(E72)),1,0),IF(AND(EXACT(B140,B73),EXACT(C140,C73),EXACT(D140,D73),EXACT(E140,E73),ISNUMBER(E140)=ISNUMBER(E73)),1,0),IF(AND(EXACT(B140,B74),EXACT(C140,C74),EXACT(D140,D74),EXACT(E140,E74),ISNUMBER(E140)=ISNUMBER(E74)),1,0),IF(AND(EXACT(B140,B75),EXACT(C140,C75),EXACT(D140,D75),EXACT(E140,E75),ISNUMBER(E140)=ISNUMBER(E75)),1,0),IF(AND(EXACT(B140,B76),EXACT(C140,C76),EXACT(D140,D76),EXACT(E140,E76),ISNUMBER(E140)=ISNUMBER(E76)),1,0),IF(AND(EXACT(B140,B77),EXACT(C140,C77),EXACT(D140,D77),EXACT(E140,E77),ISNUMBER(E140)=ISNUMBER(E77)),1,0),IF(AND(EXACT(B140,B78),EXACT(C140,C78),EXACT(D140,D78),EXACT(E140,E78),ISNUMBER(E140)=ISNUMBER(E78)),1,0),IF(AND(EXACT(B140,B79),EXACT(C140,C79),EXACT(D140,D79),EXACT(E140,E79),ISNUMBER(E140)=ISNUMBER(E79)),1,0),IF(AND(EXACT(B140,B80),EXACT(C140,C80),EXACT(D140,D80),EXACT(E140,E80),ISNUMBER(E140)=ISNUMBER(E80)),1,0),IF(AND(EXACT(B140,B81),EXACT(C140,C81),EXACT(D140,D81),EXACT(E140,E81),ISNUMBER(E140)=ISNUMBER(E81)),1,0),IF(AND(EXACT(B140,B82),EXACT(C140,C82),EXACT(D140,D82),EXACT(E140,E82),ISNUMBER(E140)=ISNUMBER(E82)),1,0),IF(AND(EXACT(B140,B83),EXACT(C140,C83),EXACT(D140,D83),EXACT(E140,E83),ISNUMBER(E140)=ISNUMBER(E83)),1,0),IF(AND(EXACT(B140,B84),EXACT(C140,C84),EXACT(D140,D84),EXACT(E140,E84),ISNUMBER(E140)=ISNUMBER(E84)),1,0),IF(AND(EXACT(B140,B85),EXACT(C140,C85),EXACT(D140,D85),EXACT(E140,E85),ISNUMBER(E140)=ISNUMBER(E85)),1,0),IF(AND(EXACT(B140,B86),EXACT(C140,C86),EXACT(D140,D86),EXACT(E140,E86),ISNUMBER(E140)=ISNUMBER(E86)),1,0)))</x:f>
      </x:c>
      <x:c r="O140" s="28" t="str">
        <x:f>IF(A140="","",SUM(IF(AND(EXACT(B140,B87),EXACT(C140,C87),EXACT(D140,D87),EXACT(E140,E87),ISNUMBER(E140)=ISNUMBER(E87)),1,0),IF(AND(EXACT(B140,B88),EXACT(C140,C88),EXACT(D140,D88),EXACT(E140,E88),ISNUMBER(E140)=ISNUMBER(E88)),1,0),IF(AND(EXACT(B140,B89),EXACT(C140,C89),EXACT(D140,D89),EXACT(E140,E89),ISNUMBER(E140)=ISNUMBER(E89)),1,0),IF(AND(EXACT(B140,B90),EXACT(C140,C90),EXACT(D140,D90),EXACT(E140,E90),ISNUMBER(E140)=ISNUMBER(E90)),1,0),IF(AND(EXACT(B140,B91),EXACT(C140,C91),EXACT(D140,D91),EXACT(E140,E91),ISNUMBER(E140)=ISNUMBER(E91)),1,0),IF(AND(EXACT(B140,B92),EXACT(C140,C92),EXACT(D140,D92),EXACT(E140,E92),ISNUMBER(E140)=ISNUMBER(E92)),1,0),IF(AND(EXACT(B140,B93),EXACT(C140,C93),EXACT(D140,D93),EXACT(E140,E93),ISNUMBER(E140)=ISNUMBER(E93)),1,0),IF(AND(EXACT(B140,B94),EXACT(C140,C94),EXACT(D140,D94),EXACT(E140,E94),ISNUMBER(E140)=ISNUMBER(E94)),1,0),IF(AND(EXACT(B140,B95),EXACT(C140,C95),EXACT(D140,D95),EXACT(E140,E95),ISNUMBER(E140)=ISNUMBER(E95)),1,0),IF(AND(EXACT(B140,B96),EXACT(C140,C96),EXACT(D140,D96),EXACT(E140,E96),ISNUMBER(E140)=ISNUMBER(E96)),1,0),IF(AND(EXACT(B140,B97),EXACT(C140,C97),EXACT(D140,D97),EXACT(E140,E97),ISNUMBER(E140)=ISNUMBER(E97)),1,0),IF(AND(EXACT(B140,B98),EXACT(C140,C98),EXACT(D140,D98),EXACT(E140,E98),ISNUMBER(E140)=ISNUMBER(E98)),1,0),IF(AND(EXACT(B140,B99),EXACT(C140,C99),EXACT(D140,D99),EXACT(E140,E99),ISNUMBER(E140)=ISNUMBER(E99)),1,0),IF(AND(EXACT(B140,B100),EXACT(C140,C100),EXACT(D140,D100),EXACT(E140,E100),ISNUMBER(E140)=ISNUMBER(E100)),1,0),IF(AND(EXACT(B140,B101),EXACT(C140,C101),EXACT(D140,D101),EXACT(E140,E101),ISNUMBER(E140)=ISNUMBER(E101)),1,0),IF(AND(EXACT(B140,B102),EXACT(C140,C102),EXACT(D140,D102),EXACT(E140,E102),ISNUMBER(E140)=ISNUMBER(E102)),1,0),IF(AND(EXACT(B140,B103),EXACT(C140,C103),EXACT(D140,D103),EXACT(E140,E103),ISNUMBER(E140)=ISNUMBER(E103)),1,0),IF(AND(EXACT(B140,B104),EXACT(C140,C104),EXACT(D140,D104),EXACT(E140,E104),ISNUMBER(E140)=ISNUMBER(E104)),1,0),IF(AND(EXACT(B140,B105),EXACT(C140,C105),EXACT(D140,D105),EXACT(E140,E105),ISNUMBER(E140)=ISNUMBER(E105)),1,0),IF(AND(EXACT(B140,B106),EXACT(C140,C106),EXACT(D140,D106),EXACT(E140,E106),ISNUMBER(E140)=ISNUMBER(E106)),1,0)))</x:f>
      </x:c>
      <x:c r="P140" s="28" t="str">
        <x:f>IF(A140="","",SUM(IF(AND(EXACT(B140,B107),EXACT(C140,C107),EXACT(D140,D107),EXACT(E140,E107),ISNUMBER(E140)=ISNUMBER(E107)),1,0),IF(AND(EXACT(B140,B108),EXACT(C140,C108),EXACT(D140,D108),EXACT(E140,E108),ISNUMBER(E140)=ISNUMBER(E108)),1,0),IF(AND(EXACT(B140,B109),EXACT(C140,C109),EXACT(D140,D109),EXACT(E140,E109),ISNUMBER(E140)=ISNUMBER(E109)),1,0),IF(AND(EXACT(B140,B110),EXACT(C140,C110),EXACT(D140,D110),EXACT(E140,E110),ISNUMBER(E140)=ISNUMBER(E110)),1,0),IF(AND(EXACT(B140,B111),EXACT(C140,C111),EXACT(D140,D111),EXACT(E140,E111),ISNUMBER(E140)=ISNUMBER(E111)),1,0),IF(AND(EXACT(B140,B112),EXACT(C140,C112),EXACT(D140,D112),EXACT(E140,E112),ISNUMBER(E140)=ISNUMBER(E112)),1,0),IF(AND(EXACT(B140,B113),EXACT(C140,C113),EXACT(D140,D113),EXACT(E140,E113),ISNUMBER(E140)=ISNUMBER(E113)),1,0),IF(AND(EXACT(B140,B114),EXACT(C140,C114),EXACT(D140,D114),EXACT(E140,E114),ISNUMBER(E140)=ISNUMBER(E114)),1,0),IF(AND(EXACT(B140,B115),EXACT(C140,C115),EXACT(D140,D115),EXACT(E140,E115),ISNUMBER(E140)=ISNUMBER(E115)),1,0),IF(AND(EXACT(B140,B116),EXACT(C140,C116),EXACT(D140,D116),EXACT(E140,E116),ISNUMBER(E140)=ISNUMBER(E116)),1,0),IF(AND(EXACT(B140,B117),EXACT(C140,C117),EXACT(D140,D117),EXACT(E140,E117),ISNUMBER(E140)=ISNUMBER(E117)),1,0),IF(AND(EXACT(B140,B118),EXACT(C140,C118),EXACT(D140,D118),EXACT(E140,E118),ISNUMBER(E140)=ISNUMBER(E118)),1,0),IF(AND(EXACT(B140,B119),EXACT(C140,C119),EXACT(D140,D119),EXACT(E140,E119),ISNUMBER(E140)=ISNUMBER(E119)),1,0),IF(AND(EXACT(B140,B120),EXACT(C140,C120),EXACT(D140,D120),EXACT(E140,E120),ISNUMBER(E140)=ISNUMBER(E120)),1,0),IF(AND(EXACT(B140,B121),EXACT(C140,C121),EXACT(D140,D121),EXACT(E140,E121),ISNUMBER(E140)=ISNUMBER(E121)),1,0),IF(AND(EXACT(B140,B122),EXACT(C140,C122),EXACT(D140,D122),EXACT(E140,E122),ISNUMBER(E140)=ISNUMBER(E122)),1,0),IF(AND(EXACT(B140,B123),EXACT(C140,C123),EXACT(D140,D123),EXACT(E140,E123),ISNUMBER(E140)=ISNUMBER(E123)),1,0),IF(AND(EXACT(B140,B124),EXACT(C140,C124),EXACT(D140,D124),EXACT(E140,E124),ISNUMBER(E140)=ISNUMBER(E124)),1,0),IF(AND(EXACT(B140,B125),EXACT(C140,C125),EXACT(D140,D125),EXACT(E140,E125),ISNUMBER(E140)=ISNUMBER(E125)),1,0),IF(AND(EXACT(B140,B126),EXACT(C140,C126),EXACT(D140,D126),EXACT(E140,E126),ISNUMBER(E140)=ISNUMBER(E126)),1,0)))</x:f>
      </x:c>
      <x:c r="Q140" s="28" t="str">
        <x:f>IF(A140="","",SUM(IF(AND(EXACT(B140,B127),EXACT(C140,C127),EXACT(D140,D127),EXACT(E140,E127),ISNUMBER(E140)=ISNUMBER(E127)),1,0),IF(AND(EXACT(B140,B128),EXACT(C140,C128),EXACT(D140,D128),EXACT(E140,E128),ISNUMBER(E140)=ISNUMBER(E128)),1,0),IF(AND(EXACT(B140,B129),EXACT(C140,C129),EXACT(D140,D129),EXACT(E140,E129),ISNUMBER(E140)=ISNUMBER(E129)),1,0),IF(AND(EXACT(B140,B130),EXACT(C140,C130),EXACT(D140,D130),EXACT(E140,E130),ISNUMBER(E140)=ISNUMBER(E130)),1,0),IF(AND(EXACT(B140,B131),EXACT(C140,C131),EXACT(D140,D131),EXACT(E140,E131),ISNUMBER(E140)=ISNUMBER(E131)),1,0),IF(AND(EXACT(B140,B132),EXACT(C140,C132),EXACT(D140,D132),EXACT(E140,E132),ISNUMBER(E140)=ISNUMBER(E132)),1,0),IF(AND(EXACT(B140,B133),EXACT(C140,C133),EXACT(D140,D133),EXACT(E140,E133),ISNUMBER(E140)=ISNUMBER(E133)),1,0),IF(AND(EXACT(B140,B134),EXACT(C140,C134),EXACT(D140,D134),EXACT(E140,E134),ISNUMBER(E140)=ISNUMBER(E134)),1,0),IF(AND(EXACT(B140,B135),EXACT(C140,C135),EXACT(D140,D135),EXACT(E140,E135),ISNUMBER(E140)=ISNUMBER(E135)),1,0),IF(AND(EXACT(B140,B136),EXACT(C140,C136),EXACT(D140,D136),EXACT(E140,E136),ISNUMBER(E140)=ISNUMBER(E136)),1,0),IF(AND(EXACT(B140,B137),EXACT(C140,C137),EXACT(D140,D137),EXACT(E140,E137),ISNUMBER(E140)=ISNUMBER(E137)),1,0),IF(AND(EXACT(B140,B138),EXACT(C140,C138),EXACT(D140,D138),EXACT(E140,E138),ISNUMBER(E140)=ISNUMBER(E138)),1,0),IF(AND(EXACT(B140,B139),EXACT(C140,C139),EXACT(D140,D139),EXACT(E140,E139),ISNUMBER(E140)=ISNUMBER(E139)),1,0),IF(AND(EXACT(B140,B140),EXACT(C140,C140),EXACT(D140,D140),EXACT(E140,E140),ISNUMBER(E140)=ISNUMBER(E140)),1,0)))</x:f>
      </x:c>
      <x:c r="R140" s="28" t="str">
        <x:f>IF(A140="","",0)</x:f>
      </x:c>
      <x:c r="S140" s="28" t="str">
        <x:f>IF(A140="","",0)</x:f>
      </x:c>
      <x:c r="T140" s="28" t="str">
        <x:f>IF(A140="","",0)</x:f>
      </x:c>
    </x:row>
    <x:row r="141" ht="22" customHeight="1">
      <x:c r="A141" s="2" t="str">
        <x:f>IF(COUNTA('Input'!A141:D141)=0,"",ROW()-6)</x:f>
      </x:c>
      <x:c r="B141" s="2" t="str">
        <x:f>IF(ISBLANK('Input'!A141),"",'Input'!A141)</x:f>
      </x:c>
      <x:c r="C141" s="2" t="str">
        <x:f>IF(ISBLANK('Input'!B141),"",'Input'!B141)</x:f>
      </x:c>
      <x:c r="D141" s="2" t="str">
        <x:f>IF(ISBLANK('Input'!C141),"",'Input'!C141)</x:f>
      </x:c>
      <x:c r="E141" s="21" t="str">
        <x:f>IF(ISBLANK('Input'!D141),"",'Input'!D141)</x:f>
      </x:c>
      <x:c r="F141" s="2" t="str">
        <x:f>IF(A141="","",SUM(K141:T141))</x:f>
      </x:c>
      <x:c r="G141" s="2" t="str">
        <x:f>IF(A141="","",IF(F141&gt;1,"Exact duplicate",IF(B141="","Missing job ID",IF(C141="","Missing customer",IF(NOT(OR(EXACT(D141,"completed"),EXACT(D141,"cancelled"))),"Missing or invalid status",IF(NOT(ISNUMBER(E141)),"Missing or invalid amount",IF(E141&lt;0,"Missing or invalid amount","")))))))</x:f>
      </x:c>
      <x:c r="H141" s="2" t="str">
        <x:f>IF(A141="","",IF(F141&gt;1,"Duplicate",IF(G141&lt;&gt;"","Exception",IF(EXACT(D141,"completed"),"Completed","Cancelled"))))</x:f>
      </x:c>
      <x:c r="I141" s="21" t="str">
        <x:f>IF(A141="","",IF(H141="Completed",E141,0))</x:f>
      </x:c>
      <x:c r="K141" s="28" t="str">
        <x:f>IF(A141="","",SUM(IF(AND(EXACT(B141,B7),EXACT(C141,C7),EXACT(D141,D7),EXACT(E141,E7),ISNUMBER(E141)=ISNUMBER(E7)),1,0),IF(AND(EXACT(B141,B8),EXACT(C141,C8),EXACT(D141,D8),EXACT(E141,E8),ISNUMBER(E141)=ISNUMBER(E8)),1,0),IF(AND(EXACT(B141,B9),EXACT(C141,C9),EXACT(D141,D9),EXACT(E141,E9),ISNUMBER(E141)=ISNUMBER(E9)),1,0),IF(AND(EXACT(B141,B10),EXACT(C141,C10),EXACT(D141,D10),EXACT(E141,E10),ISNUMBER(E141)=ISNUMBER(E10)),1,0),IF(AND(EXACT(B141,B11),EXACT(C141,C11),EXACT(D141,D11),EXACT(E141,E11),ISNUMBER(E141)=ISNUMBER(E11)),1,0),IF(AND(EXACT(B141,B12),EXACT(C141,C12),EXACT(D141,D12),EXACT(E141,E12),ISNUMBER(E141)=ISNUMBER(E12)),1,0),IF(AND(EXACT(B141,B13),EXACT(C141,C13),EXACT(D141,D13),EXACT(E141,E13),ISNUMBER(E141)=ISNUMBER(E13)),1,0),IF(AND(EXACT(B141,B14),EXACT(C141,C14),EXACT(D141,D14),EXACT(E141,E14),ISNUMBER(E141)=ISNUMBER(E14)),1,0),IF(AND(EXACT(B141,B15),EXACT(C141,C15),EXACT(D141,D15),EXACT(E141,E15),ISNUMBER(E141)=ISNUMBER(E15)),1,0),IF(AND(EXACT(B141,B16),EXACT(C141,C16),EXACT(D141,D16),EXACT(E141,E16),ISNUMBER(E141)=ISNUMBER(E16)),1,0),IF(AND(EXACT(B141,B17),EXACT(C141,C17),EXACT(D141,D17),EXACT(E141,E17),ISNUMBER(E141)=ISNUMBER(E17)),1,0),IF(AND(EXACT(B141,B18),EXACT(C141,C18),EXACT(D141,D18),EXACT(E141,E18),ISNUMBER(E141)=ISNUMBER(E18)),1,0),IF(AND(EXACT(B141,B19),EXACT(C141,C19),EXACT(D141,D19),EXACT(E141,E19),ISNUMBER(E141)=ISNUMBER(E19)),1,0),IF(AND(EXACT(B141,B20),EXACT(C141,C20),EXACT(D141,D20),EXACT(E141,E20),ISNUMBER(E141)=ISNUMBER(E20)),1,0),IF(AND(EXACT(B141,B21),EXACT(C141,C21),EXACT(D141,D21),EXACT(E141,E21),ISNUMBER(E141)=ISNUMBER(E21)),1,0),IF(AND(EXACT(B141,B22),EXACT(C141,C22),EXACT(D141,D22),EXACT(E141,E22),ISNUMBER(E141)=ISNUMBER(E22)),1,0),IF(AND(EXACT(B141,B23),EXACT(C141,C23),EXACT(D141,D23),EXACT(E141,E23),ISNUMBER(E141)=ISNUMBER(E23)),1,0),IF(AND(EXACT(B141,B24),EXACT(C141,C24),EXACT(D141,D24),EXACT(E141,E24),ISNUMBER(E141)=ISNUMBER(E24)),1,0),IF(AND(EXACT(B141,B25),EXACT(C141,C25),EXACT(D141,D25),EXACT(E141,E25),ISNUMBER(E141)=ISNUMBER(E25)),1,0),IF(AND(EXACT(B141,B26),EXACT(C141,C26),EXACT(D141,D26),EXACT(E141,E26),ISNUMBER(E141)=ISNUMBER(E26)),1,0)))</x:f>
      </x:c>
      <x:c r="L141" s="28" t="str">
        <x:f>IF(A141="","",SUM(IF(AND(EXACT(B141,B27),EXACT(C141,C27),EXACT(D141,D27),EXACT(E141,E27),ISNUMBER(E141)=ISNUMBER(E27)),1,0),IF(AND(EXACT(B141,B28),EXACT(C141,C28),EXACT(D141,D28),EXACT(E141,E28),ISNUMBER(E141)=ISNUMBER(E28)),1,0),IF(AND(EXACT(B141,B29),EXACT(C141,C29),EXACT(D141,D29),EXACT(E141,E29),ISNUMBER(E141)=ISNUMBER(E29)),1,0),IF(AND(EXACT(B141,B30),EXACT(C141,C30),EXACT(D141,D30),EXACT(E141,E30),ISNUMBER(E141)=ISNUMBER(E30)),1,0),IF(AND(EXACT(B141,B31),EXACT(C141,C31),EXACT(D141,D31),EXACT(E141,E31),ISNUMBER(E141)=ISNUMBER(E31)),1,0),IF(AND(EXACT(B141,B32),EXACT(C141,C32),EXACT(D141,D32),EXACT(E141,E32),ISNUMBER(E141)=ISNUMBER(E32)),1,0),IF(AND(EXACT(B141,B33),EXACT(C141,C33),EXACT(D141,D33),EXACT(E141,E33),ISNUMBER(E141)=ISNUMBER(E33)),1,0),IF(AND(EXACT(B141,B34),EXACT(C141,C34),EXACT(D141,D34),EXACT(E141,E34),ISNUMBER(E141)=ISNUMBER(E34)),1,0),IF(AND(EXACT(B141,B35),EXACT(C141,C35),EXACT(D141,D35),EXACT(E141,E35),ISNUMBER(E141)=ISNUMBER(E35)),1,0),IF(AND(EXACT(B141,B36),EXACT(C141,C36),EXACT(D141,D36),EXACT(E141,E36),ISNUMBER(E141)=ISNUMBER(E36)),1,0),IF(AND(EXACT(B141,B37),EXACT(C141,C37),EXACT(D141,D37),EXACT(E141,E37),ISNUMBER(E141)=ISNUMBER(E37)),1,0),IF(AND(EXACT(B141,B38),EXACT(C141,C38),EXACT(D141,D38),EXACT(E141,E38),ISNUMBER(E141)=ISNUMBER(E38)),1,0),IF(AND(EXACT(B141,B39),EXACT(C141,C39),EXACT(D141,D39),EXACT(E141,E39),ISNUMBER(E141)=ISNUMBER(E39)),1,0),IF(AND(EXACT(B141,B40),EXACT(C141,C40),EXACT(D141,D40),EXACT(E141,E40),ISNUMBER(E141)=ISNUMBER(E40)),1,0),IF(AND(EXACT(B141,B41),EXACT(C141,C41),EXACT(D141,D41),EXACT(E141,E41),ISNUMBER(E141)=ISNUMBER(E41)),1,0),IF(AND(EXACT(B141,B42),EXACT(C141,C42),EXACT(D141,D42),EXACT(E141,E42),ISNUMBER(E141)=ISNUMBER(E42)),1,0),IF(AND(EXACT(B141,B43),EXACT(C141,C43),EXACT(D141,D43),EXACT(E141,E43),ISNUMBER(E141)=ISNUMBER(E43)),1,0),IF(AND(EXACT(B141,B44),EXACT(C141,C44),EXACT(D141,D44),EXACT(E141,E44),ISNUMBER(E141)=ISNUMBER(E44)),1,0),IF(AND(EXACT(B141,B45),EXACT(C141,C45),EXACT(D141,D45),EXACT(E141,E45),ISNUMBER(E141)=ISNUMBER(E45)),1,0),IF(AND(EXACT(B141,B46),EXACT(C141,C46),EXACT(D141,D46),EXACT(E141,E46),ISNUMBER(E141)=ISNUMBER(E46)),1,0)))</x:f>
      </x:c>
      <x:c r="M141" s="28" t="str">
        <x:f>IF(A141="","",SUM(IF(AND(EXACT(B141,B47),EXACT(C141,C47),EXACT(D141,D47),EXACT(E141,E47),ISNUMBER(E141)=ISNUMBER(E47)),1,0),IF(AND(EXACT(B141,B48),EXACT(C141,C48),EXACT(D141,D48),EXACT(E141,E48),ISNUMBER(E141)=ISNUMBER(E48)),1,0),IF(AND(EXACT(B141,B49),EXACT(C141,C49),EXACT(D141,D49),EXACT(E141,E49),ISNUMBER(E141)=ISNUMBER(E49)),1,0),IF(AND(EXACT(B141,B50),EXACT(C141,C50),EXACT(D141,D50),EXACT(E141,E50),ISNUMBER(E141)=ISNUMBER(E50)),1,0),IF(AND(EXACT(B141,B51),EXACT(C141,C51),EXACT(D141,D51),EXACT(E141,E51),ISNUMBER(E141)=ISNUMBER(E51)),1,0),IF(AND(EXACT(B141,B52),EXACT(C141,C52),EXACT(D141,D52),EXACT(E141,E52),ISNUMBER(E141)=ISNUMBER(E52)),1,0),IF(AND(EXACT(B141,B53),EXACT(C141,C53),EXACT(D141,D53),EXACT(E141,E53),ISNUMBER(E141)=ISNUMBER(E53)),1,0),IF(AND(EXACT(B141,B54),EXACT(C141,C54),EXACT(D141,D54),EXACT(E141,E54),ISNUMBER(E141)=ISNUMBER(E54)),1,0),IF(AND(EXACT(B141,B55),EXACT(C141,C55),EXACT(D141,D55),EXACT(E141,E55),ISNUMBER(E141)=ISNUMBER(E55)),1,0),IF(AND(EXACT(B141,B56),EXACT(C141,C56),EXACT(D141,D56),EXACT(E141,E56),ISNUMBER(E141)=ISNUMBER(E56)),1,0),IF(AND(EXACT(B141,B57),EXACT(C141,C57),EXACT(D141,D57),EXACT(E141,E57),ISNUMBER(E141)=ISNUMBER(E57)),1,0),IF(AND(EXACT(B141,B58),EXACT(C141,C58),EXACT(D141,D58),EXACT(E141,E58),ISNUMBER(E141)=ISNUMBER(E58)),1,0),IF(AND(EXACT(B141,B59),EXACT(C141,C59),EXACT(D141,D59),EXACT(E141,E59),ISNUMBER(E141)=ISNUMBER(E59)),1,0),IF(AND(EXACT(B141,B60),EXACT(C141,C60),EXACT(D141,D60),EXACT(E141,E60),ISNUMBER(E141)=ISNUMBER(E60)),1,0),IF(AND(EXACT(B141,B61),EXACT(C141,C61),EXACT(D141,D61),EXACT(E141,E61),ISNUMBER(E141)=ISNUMBER(E61)),1,0),IF(AND(EXACT(B141,B62),EXACT(C141,C62),EXACT(D141,D62),EXACT(E141,E62),ISNUMBER(E141)=ISNUMBER(E62)),1,0),IF(AND(EXACT(B141,B63),EXACT(C141,C63),EXACT(D141,D63),EXACT(E141,E63),ISNUMBER(E141)=ISNUMBER(E63)),1,0),IF(AND(EXACT(B141,B64),EXACT(C141,C64),EXACT(D141,D64),EXACT(E141,E64),ISNUMBER(E141)=ISNUMBER(E64)),1,0),IF(AND(EXACT(B141,B65),EXACT(C141,C65),EXACT(D141,D65),EXACT(E141,E65),ISNUMBER(E141)=ISNUMBER(E65)),1,0),IF(AND(EXACT(B141,B66),EXACT(C141,C66),EXACT(D141,D66),EXACT(E141,E66),ISNUMBER(E141)=ISNUMBER(E66)),1,0)))</x:f>
      </x:c>
      <x:c r="N141" s="28" t="str">
        <x:f>IF(A141="","",SUM(IF(AND(EXACT(B141,B67),EXACT(C141,C67),EXACT(D141,D67),EXACT(E141,E67),ISNUMBER(E141)=ISNUMBER(E67)),1,0),IF(AND(EXACT(B141,B68),EXACT(C141,C68),EXACT(D141,D68),EXACT(E141,E68),ISNUMBER(E141)=ISNUMBER(E68)),1,0),IF(AND(EXACT(B141,B69),EXACT(C141,C69),EXACT(D141,D69),EXACT(E141,E69),ISNUMBER(E141)=ISNUMBER(E69)),1,0),IF(AND(EXACT(B141,B70),EXACT(C141,C70),EXACT(D141,D70),EXACT(E141,E70),ISNUMBER(E141)=ISNUMBER(E70)),1,0),IF(AND(EXACT(B141,B71),EXACT(C141,C71),EXACT(D141,D71),EXACT(E141,E71),ISNUMBER(E141)=ISNUMBER(E71)),1,0),IF(AND(EXACT(B141,B72),EXACT(C141,C72),EXACT(D141,D72),EXACT(E141,E72),ISNUMBER(E141)=ISNUMBER(E72)),1,0),IF(AND(EXACT(B141,B73),EXACT(C141,C73),EXACT(D141,D73),EXACT(E141,E73),ISNUMBER(E141)=ISNUMBER(E73)),1,0),IF(AND(EXACT(B141,B74),EXACT(C141,C74),EXACT(D141,D74),EXACT(E141,E74),ISNUMBER(E141)=ISNUMBER(E74)),1,0),IF(AND(EXACT(B141,B75),EXACT(C141,C75),EXACT(D141,D75),EXACT(E141,E75),ISNUMBER(E141)=ISNUMBER(E75)),1,0),IF(AND(EXACT(B141,B76),EXACT(C141,C76),EXACT(D141,D76),EXACT(E141,E76),ISNUMBER(E141)=ISNUMBER(E76)),1,0),IF(AND(EXACT(B141,B77),EXACT(C141,C77),EXACT(D141,D77),EXACT(E141,E77),ISNUMBER(E141)=ISNUMBER(E77)),1,0),IF(AND(EXACT(B141,B78),EXACT(C141,C78),EXACT(D141,D78),EXACT(E141,E78),ISNUMBER(E141)=ISNUMBER(E78)),1,0),IF(AND(EXACT(B141,B79),EXACT(C141,C79),EXACT(D141,D79),EXACT(E141,E79),ISNUMBER(E141)=ISNUMBER(E79)),1,0),IF(AND(EXACT(B141,B80),EXACT(C141,C80),EXACT(D141,D80),EXACT(E141,E80),ISNUMBER(E141)=ISNUMBER(E80)),1,0),IF(AND(EXACT(B141,B81),EXACT(C141,C81),EXACT(D141,D81),EXACT(E141,E81),ISNUMBER(E141)=ISNUMBER(E81)),1,0),IF(AND(EXACT(B141,B82),EXACT(C141,C82),EXACT(D141,D82),EXACT(E141,E82),ISNUMBER(E141)=ISNUMBER(E82)),1,0),IF(AND(EXACT(B141,B83),EXACT(C141,C83),EXACT(D141,D83),EXACT(E141,E83),ISNUMBER(E141)=ISNUMBER(E83)),1,0),IF(AND(EXACT(B141,B84),EXACT(C141,C84),EXACT(D141,D84),EXACT(E141,E84),ISNUMBER(E141)=ISNUMBER(E84)),1,0),IF(AND(EXACT(B141,B85),EXACT(C141,C85),EXACT(D141,D85),EXACT(E141,E85),ISNUMBER(E141)=ISNUMBER(E85)),1,0),IF(AND(EXACT(B141,B86),EXACT(C141,C86),EXACT(D141,D86),EXACT(E141,E86),ISNUMBER(E141)=ISNUMBER(E86)),1,0)))</x:f>
      </x:c>
      <x:c r="O141" s="28" t="str">
        <x:f>IF(A141="","",SUM(IF(AND(EXACT(B141,B87),EXACT(C141,C87),EXACT(D141,D87),EXACT(E141,E87),ISNUMBER(E141)=ISNUMBER(E87)),1,0),IF(AND(EXACT(B141,B88),EXACT(C141,C88),EXACT(D141,D88),EXACT(E141,E88),ISNUMBER(E141)=ISNUMBER(E88)),1,0),IF(AND(EXACT(B141,B89),EXACT(C141,C89),EXACT(D141,D89),EXACT(E141,E89),ISNUMBER(E141)=ISNUMBER(E89)),1,0),IF(AND(EXACT(B141,B90),EXACT(C141,C90),EXACT(D141,D90),EXACT(E141,E90),ISNUMBER(E141)=ISNUMBER(E90)),1,0),IF(AND(EXACT(B141,B91),EXACT(C141,C91),EXACT(D141,D91),EXACT(E141,E91),ISNUMBER(E141)=ISNUMBER(E91)),1,0),IF(AND(EXACT(B141,B92),EXACT(C141,C92),EXACT(D141,D92),EXACT(E141,E92),ISNUMBER(E141)=ISNUMBER(E92)),1,0),IF(AND(EXACT(B141,B93),EXACT(C141,C93),EXACT(D141,D93),EXACT(E141,E93),ISNUMBER(E141)=ISNUMBER(E93)),1,0),IF(AND(EXACT(B141,B94),EXACT(C141,C94),EXACT(D141,D94),EXACT(E141,E94),ISNUMBER(E141)=ISNUMBER(E94)),1,0),IF(AND(EXACT(B141,B95),EXACT(C141,C95),EXACT(D141,D95),EXACT(E141,E95),ISNUMBER(E141)=ISNUMBER(E95)),1,0),IF(AND(EXACT(B141,B96),EXACT(C141,C96),EXACT(D141,D96),EXACT(E141,E96),ISNUMBER(E141)=ISNUMBER(E96)),1,0),IF(AND(EXACT(B141,B97),EXACT(C141,C97),EXACT(D141,D97),EXACT(E141,E97),ISNUMBER(E141)=ISNUMBER(E97)),1,0),IF(AND(EXACT(B141,B98),EXACT(C141,C98),EXACT(D141,D98),EXACT(E141,E98),ISNUMBER(E141)=ISNUMBER(E98)),1,0),IF(AND(EXACT(B141,B99),EXACT(C141,C99),EXACT(D141,D99),EXACT(E141,E99),ISNUMBER(E141)=ISNUMBER(E99)),1,0),IF(AND(EXACT(B141,B100),EXACT(C141,C100),EXACT(D141,D100),EXACT(E141,E100),ISNUMBER(E141)=ISNUMBER(E100)),1,0),IF(AND(EXACT(B141,B101),EXACT(C141,C101),EXACT(D141,D101),EXACT(E141,E101),ISNUMBER(E141)=ISNUMBER(E101)),1,0),IF(AND(EXACT(B141,B102),EXACT(C141,C102),EXACT(D141,D102),EXACT(E141,E102),ISNUMBER(E141)=ISNUMBER(E102)),1,0),IF(AND(EXACT(B141,B103),EXACT(C141,C103),EXACT(D141,D103),EXACT(E141,E103),ISNUMBER(E141)=ISNUMBER(E103)),1,0),IF(AND(EXACT(B141,B104),EXACT(C141,C104),EXACT(D141,D104),EXACT(E141,E104),ISNUMBER(E141)=ISNUMBER(E104)),1,0),IF(AND(EXACT(B141,B105),EXACT(C141,C105),EXACT(D141,D105),EXACT(E141,E105),ISNUMBER(E141)=ISNUMBER(E105)),1,0),IF(AND(EXACT(B141,B106),EXACT(C141,C106),EXACT(D141,D106),EXACT(E141,E106),ISNUMBER(E141)=ISNUMBER(E106)),1,0)))</x:f>
      </x:c>
      <x:c r="P141" s="28" t="str">
        <x:f>IF(A141="","",SUM(IF(AND(EXACT(B141,B107),EXACT(C141,C107),EXACT(D141,D107),EXACT(E141,E107),ISNUMBER(E141)=ISNUMBER(E107)),1,0),IF(AND(EXACT(B141,B108),EXACT(C141,C108),EXACT(D141,D108),EXACT(E141,E108),ISNUMBER(E141)=ISNUMBER(E108)),1,0),IF(AND(EXACT(B141,B109),EXACT(C141,C109),EXACT(D141,D109),EXACT(E141,E109),ISNUMBER(E141)=ISNUMBER(E109)),1,0),IF(AND(EXACT(B141,B110),EXACT(C141,C110),EXACT(D141,D110),EXACT(E141,E110),ISNUMBER(E141)=ISNUMBER(E110)),1,0),IF(AND(EXACT(B141,B111),EXACT(C141,C111),EXACT(D141,D111),EXACT(E141,E111),ISNUMBER(E141)=ISNUMBER(E111)),1,0),IF(AND(EXACT(B141,B112),EXACT(C141,C112),EXACT(D141,D112),EXACT(E141,E112),ISNUMBER(E141)=ISNUMBER(E112)),1,0),IF(AND(EXACT(B141,B113),EXACT(C141,C113),EXACT(D141,D113),EXACT(E141,E113),ISNUMBER(E141)=ISNUMBER(E113)),1,0),IF(AND(EXACT(B141,B114),EXACT(C141,C114),EXACT(D141,D114),EXACT(E141,E114),ISNUMBER(E141)=ISNUMBER(E114)),1,0),IF(AND(EXACT(B141,B115),EXACT(C141,C115),EXACT(D141,D115),EXACT(E141,E115),ISNUMBER(E141)=ISNUMBER(E115)),1,0),IF(AND(EXACT(B141,B116),EXACT(C141,C116),EXACT(D141,D116),EXACT(E141,E116),ISNUMBER(E141)=ISNUMBER(E116)),1,0),IF(AND(EXACT(B141,B117),EXACT(C141,C117),EXACT(D141,D117),EXACT(E141,E117),ISNUMBER(E141)=ISNUMBER(E117)),1,0),IF(AND(EXACT(B141,B118),EXACT(C141,C118),EXACT(D141,D118),EXACT(E141,E118),ISNUMBER(E141)=ISNUMBER(E118)),1,0),IF(AND(EXACT(B141,B119),EXACT(C141,C119),EXACT(D141,D119),EXACT(E141,E119),ISNUMBER(E141)=ISNUMBER(E119)),1,0),IF(AND(EXACT(B141,B120),EXACT(C141,C120),EXACT(D141,D120),EXACT(E141,E120),ISNUMBER(E141)=ISNUMBER(E120)),1,0),IF(AND(EXACT(B141,B121),EXACT(C141,C121),EXACT(D141,D121),EXACT(E141,E121),ISNUMBER(E141)=ISNUMBER(E121)),1,0),IF(AND(EXACT(B141,B122),EXACT(C141,C122),EXACT(D141,D122),EXACT(E141,E122),ISNUMBER(E141)=ISNUMBER(E122)),1,0),IF(AND(EXACT(B141,B123),EXACT(C141,C123),EXACT(D141,D123),EXACT(E141,E123),ISNUMBER(E141)=ISNUMBER(E123)),1,0),IF(AND(EXACT(B141,B124),EXACT(C141,C124),EXACT(D141,D124),EXACT(E141,E124),ISNUMBER(E141)=ISNUMBER(E124)),1,0),IF(AND(EXACT(B141,B125),EXACT(C141,C125),EXACT(D141,D125),EXACT(E141,E125),ISNUMBER(E141)=ISNUMBER(E125)),1,0),IF(AND(EXACT(B141,B126),EXACT(C141,C126),EXACT(D141,D126),EXACT(E141,E126),ISNUMBER(E141)=ISNUMBER(E126)),1,0)))</x:f>
      </x:c>
      <x:c r="Q141" s="28" t="str">
        <x:f>IF(A141="","",SUM(IF(AND(EXACT(B141,B127),EXACT(C141,C127),EXACT(D141,D127),EXACT(E141,E127),ISNUMBER(E141)=ISNUMBER(E127)),1,0),IF(AND(EXACT(B141,B128),EXACT(C141,C128),EXACT(D141,D128),EXACT(E141,E128),ISNUMBER(E141)=ISNUMBER(E128)),1,0),IF(AND(EXACT(B141,B129),EXACT(C141,C129),EXACT(D141,D129),EXACT(E141,E129),ISNUMBER(E141)=ISNUMBER(E129)),1,0),IF(AND(EXACT(B141,B130),EXACT(C141,C130),EXACT(D141,D130),EXACT(E141,E130),ISNUMBER(E141)=ISNUMBER(E130)),1,0),IF(AND(EXACT(B141,B131),EXACT(C141,C131),EXACT(D141,D131),EXACT(E141,E131),ISNUMBER(E141)=ISNUMBER(E131)),1,0),IF(AND(EXACT(B141,B132),EXACT(C141,C132),EXACT(D141,D132),EXACT(E141,E132),ISNUMBER(E141)=ISNUMBER(E132)),1,0),IF(AND(EXACT(B141,B133),EXACT(C141,C133),EXACT(D141,D133),EXACT(E141,E133),ISNUMBER(E141)=ISNUMBER(E133)),1,0),IF(AND(EXACT(B141,B134),EXACT(C141,C134),EXACT(D141,D134),EXACT(E141,E134),ISNUMBER(E141)=ISNUMBER(E134)),1,0),IF(AND(EXACT(B141,B135),EXACT(C141,C135),EXACT(D141,D135),EXACT(E141,E135),ISNUMBER(E141)=ISNUMBER(E135)),1,0),IF(AND(EXACT(B141,B136),EXACT(C141,C136),EXACT(D141,D136),EXACT(E141,E136),ISNUMBER(E141)=ISNUMBER(E136)),1,0),IF(AND(EXACT(B141,B137),EXACT(C141,C137),EXACT(D141,D137),EXACT(E141,E137),ISNUMBER(E141)=ISNUMBER(E137)),1,0),IF(AND(EXACT(B141,B138),EXACT(C141,C138),EXACT(D141,D138),EXACT(E141,E138),ISNUMBER(E141)=ISNUMBER(E138)),1,0),IF(AND(EXACT(B141,B139),EXACT(C141,C139),EXACT(D141,D139),EXACT(E141,E139),ISNUMBER(E141)=ISNUMBER(E139)),1,0),IF(AND(EXACT(B141,B140),EXACT(C141,C140),EXACT(D141,D140),EXACT(E141,E140),ISNUMBER(E141)=ISNUMBER(E140)),1,0),IF(AND(EXACT(B141,B141),EXACT(C141,C141),EXACT(D141,D141),EXACT(E141,E141),ISNUMBER(E141)=ISNUMBER(E141)),1,0)))</x:f>
      </x:c>
      <x:c r="R141" s="28" t="str">
        <x:f>IF(A141="","",0)</x:f>
      </x:c>
      <x:c r="S141" s="28" t="str">
        <x:f>IF(A141="","",0)</x:f>
      </x:c>
      <x:c r="T141" s="28" t="str">
        <x:f>IF(A141="","",0)</x:f>
      </x:c>
    </x:row>
    <x:row r="142" ht="22" customHeight="1">
      <x:c r="A142" s="2" t="str">
        <x:f>IF(COUNTA('Input'!A142:D142)=0,"",ROW()-6)</x:f>
      </x:c>
      <x:c r="B142" s="2" t="str">
        <x:f>IF(ISBLANK('Input'!A142),"",'Input'!A142)</x:f>
      </x:c>
      <x:c r="C142" s="2" t="str">
        <x:f>IF(ISBLANK('Input'!B142),"",'Input'!B142)</x:f>
      </x:c>
      <x:c r="D142" s="2" t="str">
        <x:f>IF(ISBLANK('Input'!C142),"",'Input'!C142)</x:f>
      </x:c>
      <x:c r="E142" s="21" t="str">
        <x:f>IF(ISBLANK('Input'!D142),"",'Input'!D142)</x:f>
      </x:c>
      <x:c r="F142" s="2" t="str">
        <x:f>IF(A142="","",SUM(K142:T142))</x:f>
      </x:c>
      <x:c r="G142" s="2" t="str">
        <x:f>IF(A142="","",IF(F142&gt;1,"Exact duplicate",IF(B142="","Missing job ID",IF(C142="","Missing customer",IF(NOT(OR(EXACT(D142,"completed"),EXACT(D142,"cancelled"))),"Missing or invalid status",IF(NOT(ISNUMBER(E142)),"Missing or invalid amount",IF(E142&lt;0,"Missing or invalid amount","")))))))</x:f>
      </x:c>
      <x:c r="H142" s="2" t="str">
        <x:f>IF(A142="","",IF(F142&gt;1,"Duplicate",IF(G142&lt;&gt;"","Exception",IF(EXACT(D142,"completed"),"Completed","Cancelled"))))</x:f>
      </x:c>
      <x:c r="I142" s="21" t="str">
        <x:f>IF(A142="","",IF(H142="Completed",E142,0))</x:f>
      </x:c>
      <x:c r="K142" s="28" t="str">
        <x:f>IF(A142="","",SUM(IF(AND(EXACT(B142,B7),EXACT(C142,C7),EXACT(D142,D7),EXACT(E142,E7),ISNUMBER(E142)=ISNUMBER(E7)),1,0),IF(AND(EXACT(B142,B8),EXACT(C142,C8),EXACT(D142,D8),EXACT(E142,E8),ISNUMBER(E142)=ISNUMBER(E8)),1,0),IF(AND(EXACT(B142,B9),EXACT(C142,C9),EXACT(D142,D9),EXACT(E142,E9),ISNUMBER(E142)=ISNUMBER(E9)),1,0),IF(AND(EXACT(B142,B10),EXACT(C142,C10),EXACT(D142,D10),EXACT(E142,E10),ISNUMBER(E142)=ISNUMBER(E10)),1,0),IF(AND(EXACT(B142,B11),EXACT(C142,C11),EXACT(D142,D11),EXACT(E142,E11),ISNUMBER(E142)=ISNUMBER(E11)),1,0),IF(AND(EXACT(B142,B12),EXACT(C142,C12),EXACT(D142,D12),EXACT(E142,E12),ISNUMBER(E142)=ISNUMBER(E12)),1,0),IF(AND(EXACT(B142,B13),EXACT(C142,C13),EXACT(D142,D13),EXACT(E142,E13),ISNUMBER(E142)=ISNUMBER(E13)),1,0),IF(AND(EXACT(B142,B14),EXACT(C142,C14),EXACT(D142,D14),EXACT(E142,E14),ISNUMBER(E142)=ISNUMBER(E14)),1,0),IF(AND(EXACT(B142,B15),EXACT(C142,C15),EXACT(D142,D15),EXACT(E142,E15),ISNUMBER(E142)=ISNUMBER(E15)),1,0),IF(AND(EXACT(B142,B16),EXACT(C142,C16),EXACT(D142,D16),EXACT(E142,E16),ISNUMBER(E142)=ISNUMBER(E16)),1,0),IF(AND(EXACT(B142,B17),EXACT(C142,C17),EXACT(D142,D17),EXACT(E142,E17),ISNUMBER(E142)=ISNUMBER(E17)),1,0),IF(AND(EXACT(B142,B18),EXACT(C142,C18),EXACT(D142,D18),EXACT(E142,E18),ISNUMBER(E142)=ISNUMBER(E18)),1,0),IF(AND(EXACT(B142,B19),EXACT(C142,C19),EXACT(D142,D19),EXACT(E142,E19),ISNUMBER(E142)=ISNUMBER(E19)),1,0),IF(AND(EXACT(B142,B20),EXACT(C142,C20),EXACT(D142,D20),EXACT(E142,E20),ISNUMBER(E142)=ISNUMBER(E20)),1,0),IF(AND(EXACT(B142,B21),EXACT(C142,C21),EXACT(D142,D21),EXACT(E142,E21),ISNUMBER(E142)=ISNUMBER(E21)),1,0),IF(AND(EXACT(B142,B22),EXACT(C142,C22),EXACT(D142,D22),EXACT(E142,E22),ISNUMBER(E142)=ISNUMBER(E22)),1,0),IF(AND(EXACT(B142,B23),EXACT(C142,C23),EXACT(D142,D23),EXACT(E142,E23),ISNUMBER(E142)=ISNUMBER(E23)),1,0),IF(AND(EXACT(B142,B24),EXACT(C142,C24),EXACT(D142,D24),EXACT(E142,E24),ISNUMBER(E142)=ISNUMBER(E24)),1,0),IF(AND(EXACT(B142,B25),EXACT(C142,C25),EXACT(D142,D25),EXACT(E142,E25),ISNUMBER(E142)=ISNUMBER(E25)),1,0),IF(AND(EXACT(B142,B26),EXACT(C142,C26),EXACT(D142,D26),EXACT(E142,E26),ISNUMBER(E142)=ISNUMBER(E26)),1,0)))</x:f>
      </x:c>
      <x:c r="L142" s="28" t="str">
        <x:f>IF(A142="","",SUM(IF(AND(EXACT(B142,B27),EXACT(C142,C27),EXACT(D142,D27),EXACT(E142,E27),ISNUMBER(E142)=ISNUMBER(E27)),1,0),IF(AND(EXACT(B142,B28),EXACT(C142,C28),EXACT(D142,D28),EXACT(E142,E28),ISNUMBER(E142)=ISNUMBER(E28)),1,0),IF(AND(EXACT(B142,B29),EXACT(C142,C29),EXACT(D142,D29),EXACT(E142,E29),ISNUMBER(E142)=ISNUMBER(E29)),1,0),IF(AND(EXACT(B142,B30),EXACT(C142,C30),EXACT(D142,D30),EXACT(E142,E30),ISNUMBER(E142)=ISNUMBER(E30)),1,0),IF(AND(EXACT(B142,B31),EXACT(C142,C31),EXACT(D142,D31),EXACT(E142,E31),ISNUMBER(E142)=ISNUMBER(E31)),1,0),IF(AND(EXACT(B142,B32),EXACT(C142,C32),EXACT(D142,D32),EXACT(E142,E32),ISNUMBER(E142)=ISNUMBER(E32)),1,0),IF(AND(EXACT(B142,B33),EXACT(C142,C33),EXACT(D142,D33),EXACT(E142,E33),ISNUMBER(E142)=ISNUMBER(E33)),1,0),IF(AND(EXACT(B142,B34),EXACT(C142,C34),EXACT(D142,D34),EXACT(E142,E34),ISNUMBER(E142)=ISNUMBER(E34)),1,0),IF(AND(EXACT(B142,B35),EXACT(C142,C35),EXACT(D142,D35),EXACT(E142,E35),ISNUMBER(E142)=ISNUMBER(E35)),1,0),IF(AND(EXACT(B142,B36),EXACT(C142,C36),EXACT(D142,D36),EXACT(E142,E36),ISNUMBER(E142)=ISNUMBER(E36)),1,0),IF(AND(EXACT(B142,B37),EXACT(C142,C37),EXACT(D142,D37),EXACT(E142,E37),ISNUMBER(E142)=ISNUMBER(E37)),1,0),IF(AND(EXACT(B142,B38),EXACT(C142,C38),EXACT(D142,D38),EXACT(E142,E38),ISNUMBER(E142)=ISNUMBER(E38)),1,0),IF(AND(EXACT(B142,B39),EXACT(C142,C39),EXACT(D142,D39),EXACT(E142,E39),ISNUMBER(E142)=ISNUMBER(E39)),1,0),IF(AND(EXACT(B142,B40),EXACT(C142,C40),EXACT(D142,D40),EXACT(E142,E40),ISNUMBER(E142)=ISNUMBER(E40)),1,0),IF(AND(EXACT(B142,B41),EXACT(C142,C41),EXACT(D142,D41),EXACT(E142,E41),ISNUMBER(E142)=ISNUMBER(E41)),1,0),IF(AND(EXACT(B142,B42),EXACT(C142,C42),EXACT(D142,D42),EXACT(E142,E42),ISNUMBER(E142)=ISNUMBER(E42)),1,0),IF(AND(EXACT(B142,B43),EXACT(C142,C43),EXACT(D142,D43),EXACT(E142,E43),ISNUMBER(E142)=ISNUMBER(E43)),1,0),IF(AND(EXACT(B142,B44),EXACT(C142,C44),EXACT(D142,D44),EXACT(E142,E44),ISNUMBER(E142)=ISNUMBER(E44)),1,0),IF(AND(EXACT(B142,B45),EXACT(C142,C45),EXACT(D142,D45),EXACT(E142,E45),ISNUMBER(E142)=ISNUMBER(E45)),1,0),IF(AND(EXACT(B142,B46),EXACT(C142,C46),EXACT(D142,D46),EXACT(E142,E46),ISNUMBER(E142)=ISNUMBER(E46)),1,0)))</x:f>
      </x:c>
      <x:c r="M142" s="28" t="str">
        <x:f>IF(A142="","",SUM(IF(AND(EXACT(B142,B47),EXACT(C142,C47),EXACT(D142,D47),EXACT(E142,E47),ISNUMBER(E142)=ISNUMBER(E47)),1,0),IF(AND(EXACT(B142,B48),EXACT(C142,C48),EXACT(D142,D48),EXACT(E142,E48),ISNUMBER(E142)=ISNUMBER(E48)),1,0),IF(AND(EXACT(B142,B49),EXACT(C142,C49),EXACT(D142,D49),EXACT(E142,E49),ISNUMBER(E142)=ISNUMBER(E49)),1,0),IF(AND(EXACT(B142,B50),EXACT(C142,C50),EXACT(D142,D50),EXACT(E142,E50),ISNUMBER(E142)=ISNUMBER(E50)),1,0),IF(AND(EXACT(B142,B51),EXACT(C142,C51),EXACT(D142,D51),EXACT(E142,E51),ISNUMBER(E142)=ISNUMBER(E51)),1,0),IF(AND(EXACT(B142,B52),EXACT(C142,C52),EXACT(D142,D52),EXACT(E142,E52),ISNUMBER(E142)=ISNUMBER(E52)),1,0),IF(AND(EXACT(B142,B53),EXACT(C142,C53),EXACT(D142,D53),EXACT(E142,E53),ISNUMBER(E142)=ISNUMBER(E53)),1,0),IF(AND(EXACT(B142,B54),EXACT(C142,C54),EXACT(D142,D54),EXACT(E142,E54),ISNUMBER(E142)=ISNUMBER(E54)),1,0),IF(AND(EXACT(B142,B55),EXACT(C142,C55),EXACT(D142,D55),EXACT(E142,E55),ISNUMBER(E142)=ISNUMBER(E55)),1,0),IF(AND(EXACT(B142,B56),EXACT(C142,C56),EXACT(D142,D56),EXACT(E142,E56),ISNUMBER(E142)=ISNUMBER(E56)),1,0),IF(AND(EXACT(B142,B57),EXACT(C142,C57),EXACT(D142,D57),EXACT(E142,E57),ISNUMBER(E142)=ISNUMBER(E57)),1,0),IF(AND(EXACT(B142,B58),EXACT(C142,C58),EXACT(D142,D58),EXACT(E142,E58),ISNUMBER(E142)=ISNUMBER(E58)),1,0),IF(AND(EXACT(B142,B59),EXACT(C142,C59),EXACT(D142,D59),EXACT(E142,E59),ISNUMBER(E142)=ISNUMBER(E59)),1,0),IF(AND(EXACT(B142,B60),EXACT(C142,C60),EXACT(D142,D60),EXACT(E142,E60),ISNUMBER(E142)=ISNUMBER(E60)),1,0),IF(AND(EXACT(B142,B61),EXACT(C142,C61),EXACT(D142,D61),EXACT(E142,E61),ISNUMBER(E142)=ISNUMBER(E61)),1,0),IF(AND(EXACT(B142,B62),EXACT(C142,C62),EXACT(D142,D62),EXACT(E142,E62),ISNUMBER(E142)=ISNUMBER(E62)),1,0),IF(AND(EXACT(B142,B63),EXACT(C142,C63),EXACT(D142,D63),EXACT(E142,E63),ISNUMBER(E142)=ISNUMBER(E63)),1,0),IF(AND(EXACT(B142,B64),EXACT(C142,C64),EXACT(D142,D64),EXACT(E142,E64),ISNUMBER(E142)=ISNUMBER(E64)),1,0),IF(AND(EXACT(B142,B65),EXACT(C142,C65),EXACT(D142,D65),EXACT(E142,E65),ISNUMBER(E142)=ISNUMBER(E65)),1,0),IF(AND(EXACT(B142,B66),EXACT(C142,C66),EXACT(D142,D66),EXACT(E142,E66),ISNUMBER(E142)=ISNUMBER(E66)),1,0)))</x:f>
      </x:c>
      <x:c r="N142" s="28" t="str">
        <x:f>IF(A142="","",SUM(IF(AND(EXACT(B142,B67),EXACT(C142,C67),EXACT(D142,D67),EXACT(E142,E67),ISNUMBER(E142)=ISNUMBER(E67)),1,0),IF(AND(EXACT(B142,B68),EXACT(C142,C68),EXACT(D142,D68),EXACT(E142,E68),ISNUMBER(E142)=ISNUMBER(E68)),1,0),IF(AND(EXACT(B142,B69),EXACT(C142,C69),EXACT(D142,D69),EXACT(E142,E69),ISNUMBER(E142)=ISNUMBER(E69)),1,0),IF(AND(EXACT(B142,B70),EXACT(C142,C70),EXACT(D142,D70),EXACT(E142,E70),ISNUMBER(E142)=ISNUMBER(E70)),1,0),IF(AND(EXACT(B142,B71),EXACT(C142,C71),EXACT(D142,D71),EXACT(E142,E71),ISNUMBER(E142)=ISNUMBER(E71)),1,0),IF(AND(EXACT(B142,B72),EXACT(C142,C72),EXACT(D142,D72),EXACT(E142,E72),ISNUMBER(E142)=ISNUMBER(E72)),1,0),IF(AND(EXACT(B142,B73),EXACT(C142,C73),EXACT(D142,D73),EXACT(E142,E73),ISNUMBER(E142)=ISNUMBER(E73)),1,0),IF(AND(EXACT(B142,B74),EXACT(C142,C74),EXACT(D142,D74),EXACT(E142,E74),ISNUMBER(E142)=ISNUMBER(E74)),1,0),IF(AND(EXACT(B142,B75),EXACT(C142,C75),EXACT(D142,D75),EXACT(E142,E75),ISNUMBER(E142)=ISNUMBER(E75)),1,0),IF(AND(EXACT(B142,B76),EXACT(C142,C76),EXACT(D142,D76),EXACT(E142,E76),ISNUMBER(E142)=ISNUMBER(E76)),1,0),IF(AND(EXACT(B142,B77),EXACT(C142,C77),EXACT(D142,D77),EXACT(E142,E77),ISNUMBER(E142)=ISNUMBER(E77)),1,0),IF(AND(EXACT(B142,B78),EXACT(C142,C78),EXACT(D142,D78),EXACT(E142,E78),ISNUMBER(E142)=ISNUMBER(E78)),1,0),IF(AND(EXACT(B142,B79),EXACT(C142,C79),EXACT(D142,D79),EXACT(E142,E79),ISNUMBER(E142)=ISNUMBER(E79)),1,0),IF(AND(EXACT(B142,B80),EXACT(C142,C80),EXACT(D142,D80),EXACT(E142,E80),ISNUMBER(E142)=ISNUMBER(E80)),1,0),IF(AND(EXACT(B142,B81),EXACT(C142,C81),EXACT(D142,D81),EXACT(E142,E81),ISNUMBER(E142)=ISNUMBER(E81)),1,0),IF(AND(EXACT(B142,B82),EXACT(C142,C82),EXACT(D142,D82),EXACT(E142,E82),ISNUMBER(E142)=ISNUMBER(E82)),1,0),IF(AND(EXACT(B142,B83),EXACT(C142,C83),EXACT(D142,D83),EXACT(E142,E83),ISNUMBER(E142)=ISNUMBER(E83)),1,0),IF(AND(EXACT(B142,B84),EXACT(C142,C84),EXACT(D142,D84),EXACT(E142,E84),ISNUMBER(E142)=ISNUMBER(E84)),1,0),IF(AND(EXACT(B142,B85),EXACT(C142,C85),EXACT(D142,D85),EXACT(E142,E85),ISNUMBER(E142)=ISNUMBER(E85)),1,0),IF(AND(EXACT(B142,B86),EXACT(C142,C86),EXACT(D142,D86),EXACT(E142,E86),ISNUMBER(E142)=ISNUMBER(E86)),1,0)))</x:f>
      </x:c>
      <x:c r="O142" s="28" t="str">
        <x:f>IF(A142="","",SUM(IF(AND(EXACT(B142,B87),EXACT(C142,C87),EXACT(D142,D87),EXACT(E142,E87),ISNUMBER(E142)=ISNUMBER(E87)),1,0),IF(AND(EXACT(B142,B88),EXACT(C142,C88),EXACT(D142,D88),EXACT(E142,E88),ISNUMBER(E142)=ISNUMBER(E88)),1,0),IF(AND(EXACT(B142,B89),EXACT(C142,C89),EXACT(D142,D89),EXACT(E142,E89),ISNUMBER(E142)=ISNUMBER(E89)),1,0),IF(AND(EXACT(B142,B90),EXACT(C142,C90),EXACT(D142,D90),EXACT(E142,E90),ISNUMBER(E142)=ISNUMBER(E90)),1,0),IF(AND(EXACT(B142,B91),EXACT(C142,C91),EXACT(D142,D91),EXACT(E142,E91),ISNUMBER(E142)=ISNUMBER(E91)),1,0),IF(AND(EXACT(B142,B92),EXACT(C142,C92),EXACT(D142,D92),EXACT(E142,E92),ISNUMBER(E142)=ISNUMBER(E92)),1,0),IF(AND(EXACT(B142,B93),EXACT(C142,C93),EXACT(D142,D93),EXACT(E142,E93),ISNUMBER(E142)=ISNUMBER(E93)),1,0),IF(AND(EXACT(B142,B94),EXACT(C142,C94),EXACT(D142,D94),EXACT(E142,E94),ISNUMBER(E142)=ISNUMBER(E94)),1,0),IF(AND(EXACT(B142,B95),EXACT(C142,C95),EXACT(D142,D95),EXACT(E142,E95),ISNUMBER(E142)=ISNUMBER(E95)),1,0),IF(AND(EXACT(B142,B96),EXACT(C142,C96),EXACT(D142,D96),EXACT(E142,E96),ISNUMBER(E142)=ISNUMBER(E96)),1,0),IF(AND(EXACT(B142,B97),EXACT(C142,C97),EXACT(D142,D97),EXACT(E142,E97),ISNUMBER(E142)=ISNUMBER(E97)),1,0),IF(AND(EXACT(B142,B98),EXACT(C142,C98),EXACT(D142,D98),EXACT(E142,E98),ISNUMBER(E142)=ISNUMBER(E98)),1,0),IF(AND(EXACT(B142,B99),EXACT(C142,C99),EXACT(D142,D99),EXACT(E142,E99),ISNUMBER(E142)=ISNUMBER(E99)),1,0),IF(AND(EXACT(B142,B100),EXACT(C142,C100),EXACT(D142,D100),EXACT(E142,E100),ISNUMBER(E142)=ISNUMBER(E100)),1,0),IF(AND(EXACT(B142,B101),EXACT(C142,C101),EXACT(D142,D101),EXACT(E142,E101),ISNUMBER(E142)=ISNUMBER(E101)),1,0),IF(AND(EXACT(B142,B102),EXACT(C142,C102),EXACT(D142,D102),EXACT(E142,E102),ISNUMBER(E142)=ISNUMBER(E102)),1,0),IF(AND(EXACT(B142,B103),EXACT(C142,C103),EXACT(D142,D103),EXACT(E142,E103),ISNUMBER(E142)=ISNUMBER(E103)),1,0),IF(AND(EXACT(B142,B104),EXACT(C142,C104),EXACT(D142,D104),EXACT(E142,E104),ISNUMBER(E142)=ISNUMBER(E104)),1,0),IF(AND(EXACT(B142,B105),EXACT(C142,C105),EXACT(D142,D105),EXACT(E142,E105),ISNUMBER(E142)=ISNUMBER(E105)),1,0),IF(AND(EXACT(B142,B106),EXACT(C142,C106),EXACT(D142,D106),EXACT(E142,E106),ISNUMBER(E142)=ISNUMBER(E106)),1,0)))</x:f>
      </x:c>
      <x:c r="P142" s="28" t="str">
        <x:f>IF(A142="","",SUM(IF(AND(EXACT(B142,B107),EXACT(C142,C107),EXACT(D142,D107),EXACT(E142,E107),ISNUMBER(E142)=ISNUMBER(E107)),1,0),IF(AND(EXACT(B142,B108),EXACT(C142,C108),EXACT(D142,D108),EXACT(E142,E108),ISNUMBER(E142)=ISNUMBER(E108)),1,0),IF(AND(EXACT(B142,B109),EXACT(C142,C109),EXACT(D142,D109),EXACT(E142,E109),ISNUMBER(E142)=ISNUMBER(E109)),1,0),IF(AND(EXACT(B142,B110),EXACT(C142,C110),EXACT(D142,D110),EXACT(E142,E110),ISNUMBER(E142)=ISNUMBER(E110)),1,0),IF(AND(EXACT(B142,B111),EXACT(C142,C111),EXACT(D142,D111),EXACT(E142,E111),ISNUMBER(E142)=ISNUMBER(E111)),1,0),IF(AND(EXACT(B142,B112),EXACT(C142,C112),EXACT(D142,D112),EXACT(E142,E112),ISNUMBER(E142)=ISNUMBER(E112)),1,0),IF(AND(EXACT(B142,B113),EXACT(C142,C113),EXACT(D142,D113),EXACT(E142,E113),ISNUMBER(E142)=ISNUMBER(E113)),1,0),IF(AND(EXACT(B142,B114),EXACT(C142,C114),EXACT(D142,D114),EXACT(E142,E114),ISNUMBER(E142)=ISNUMBER(E114)),1,0),IF(AND(EXACT(B142,B115),EXACT(C142,C115),EXACT(D142,D115),EXACT(E142,E115),ISNUMBER(E142)=ISNUMBER(E115)),1,0),IF(AND(EXACT(B142,B116),EXACT(C142,C116),EXACT(D142,D116),EXACT(E142,E116),ISNUMBER(E142)=ISNUMBER(E116)),1,0),IF(AND(EXACT(B142,B117),EXACT(C142,C117),EXACT(D142,D117),EXACT(E142,E117),ISNUMBER(E142)=ISNUMBER(E117)),1,0),IF(AND(EXACT(B142,B118),EXACT(C142,C118),EXACT(D142,D118),EXACT(E142,E118),ISNUMBER(E142)=ISNUMBER(E118)),1,0),IF(AND(EXACT(B142,B119),EXACT(C142,C119),EXACT(D142,D119),EXACT(E142,E119),ISNUMBER(E142)=ISNUMBER(E119)),1,0),IF(AND(EXACT(B142,B120),EXACT(C142,C120),EXACT(D142,D120),EXACT(E142,E120),ISNUMBER(E142)=ISNUMBER(E120)),1,0),IF(AND(EXACT(B142,B121),EXACT(C142,C121),EXACT(D142,D121),EXACT(E142,E121),ISNUMBER(E142)=ISNUMBER(E121)),1,0),IF(AND(EXACT(B142,B122),EXACT(C142,C122),EXACT(D142,D122),EXACT(E142,E122),ISNUMBER(E142)=ISNUMBER(E122)),1,0),IF(AND(EXACT(B142,B123),EXACT(C142,C123),EXACT(D142,D123),EXACT(E142,E123),ISNUMBER(E142)=ISNUMBER(E123)),1,0),IF(AND(EXACT(B142,B124),EXACT(C142,C124),EXACT(D142,D124),EXACT(E142,E124),ISNUMBER(E142)=ISNUMBER(E124)),1,0),IF(AND(EXACT(B142,B125),EXACT(C142,C125),EXACT(D142,D125),EXACT(E142,E125),ISNUMBER(E142)=ISNUMBER(E125)),1,0),IF(AND(EXACT(B142,B126),EXACT(C142,C126),EXACT(D142,D126),EXACT(E142,E126),ISNUMBER(E142)=ISNUMBER(E126)),1,0)))</x:f>
      </x:c>
      <x:c r="Q142" s="28" t="str">
        <x:f>IF(A142="","",SUM(IF(AND(EXACT(B142,B127),EXACT(C142,C127),EXACT(D142,D127),EXACT(E142,E127),ISNUMBER(E142)=ISNUMBER(E127)),1,0),IF(AND(EXACT(B142,B128),EXACT(C142,C128),EXACT(D142,D128),EXACT(E142,E128),ISNUMBER(E142)=ISNUMBER(E128)),1,0),IF(AND(EXACT(B142,B129),EXACT(C142,C129),EXACT(D142,D129),EXACT(E142,E129),ISNUMBER(E142)=ISNUMBER(E129)),1,0),IF(AND(EXACT(B142,B130),EXACT(C142,C130),EXACT(D142,D130),EXACT(E142,E130),ISNUMBER(E142)=ISNUMBER(E130)),1,0),IF(AND(EXACT(B142,B131),EXACT(C142,C131),EXACT(D142,D131),EXACT(E142,E131),ISNUMBER(E142)=ISNUMBER(E131)),1,0),IF(AND(EXACT(B142,B132),EXACT(C142,C132),EXACT(D142,D132),EXACT(E142,E132),ISNUMBER(E142)=ISNUMBER(E132)),1,0),IF(AND(EXACT(B142,B133),EXACT(C142,C133),EXACT(D142,D133),EXACT(E142,E133),ISNUMBER(E142)=ISNUMBER(E133)),1,0),IF(AND(EXACT(B142,B134),EXACT(C142,C134),EXACT(D142,D134),EXACT(E142,E134),ISNUMBER(E142)=ISNUMBER(E134)),1,0),IF(AND(EXACT(B142,B135),EXACT(C142,C135),EXACT(D142,D135),EXACT(E142,E135),ISNUMBER(E142)=ISNUMBER(E135)),1,0),IF(AND(EXACT(B142,B136),EXACT(C142,C136),EXACT(D142,D136),EXACT(E142,E136),ISNUMBER(E142)=ISNUMBER(E136)),1,0),IF(AND(EXACT(B142,B137),EXACT(C142,C137),EXACT(D142,D137),EXACT(E142,E137),ISNUMBER(E142)=ISNUMBER(E137)),1,0),IF(AND(EXACT(B142,B138),EXACT(C142,C138),EXACT(D142,D138),EXACT(E142,E138),ISNUMBER(E142)=ISNUMBER(E138)),1,0),IF(AND(EXACT(B142,B139),EXACT(C142,C139),EXACT(D142,D139),EXACT(E142,E139),ISNUMBER(E142)=ISNUMBER(E139)),1,0),IF(AND(EXACT(B142,B140),EXACT(C142,C140),EXACT(D142,D140),EXACT(E142,E140),ISNUMBER(E142)=ISNUMBER(E140)),1,0),IF(AND(EXACT(B142,B141),EXACT(C142,C141),EXACT(D142,D141),EXACT(E142,E141),ISNUMBER(E142)=ISNUMBER(E141)),1,0),IF(AND(EXACT(B142,B142),EXACT(C142,C142),EXACT(D142,D142),EXACT(E142,E142),ISNUMBER(E142)=ISNUMBER(E142)),1,0)))</x:f>
      </x:c>
      <x:c r="R142" s="28" t="str">
        <x:f>IF(A142="","",0)</x:f>
      </x:c>
      <x:c r="S142" s="28" t="str">
        <x:f>IF(A142="","",0)</x:f>
      </x:c>
      <x:c r="T142" s="28" t="str">
        <x:f>IF(A142="","",0)</x:f>
      </x:c>
    </x:row>
    <x:row r="143" ht="22" customHeight="1">
      <x:c r="A143" s="2" t="str">
        <x:f>IF(COUNTA('Input'!A143:D143)=0,"",ROW()-6)</x:f>
      </x:c>
      <x:c r="B143" s="2" t="str">
        <x:f>IF(ISBLANK('Input'!A143),"",'Input'!A143)</x:f>
      </x:c>
      <x:c r="C143" s="2" t="str">
        <x:f>IF(ISBLANK('Input'!B143),"",'Input'!B143)</x:f>
      </x:c>
      <x:c r="D143" s="2" t="str">
        <x:f>IF(ISBLANK('Input'!C143),"",'Input'!C143)</x:f>
      </x:c>
      <x:c r="E143" s="21" t="str">
        <x:f>IF(ISBLANK('Input'!D143),"",'Input'!D143)</x:f>
      </x:c>
      <x:c r="F143" s="2" t="str">
        <x:f>IF(A143="","",SUM(K143:T143))</x:f>
      </x:c>
      <x:c r="G143" s="2" t="str">
        <x:f>IF(A143="","",IF(F143&gt;1,"Exact duplicate",IF(B143="","Missing job ID",IF(C143="","Missing customer",IF(NOT(OR(EXACT(D143,"completed"),EXACT(D143,"cancelled"))),"Missing or invalid status",IF(NOT(ISNUMBER(E143)),"Missing or invalid amount",IF(E143&lt;0,"Missing or invalid amount","")))))))</x:f>
      </x:c>
      <x:c r="H143" s="2" t="str">
        <x:f>IF(A143="","",IF(F143&gt;1,"Duplicate",IF(G143&lt;&gt;"","Exception",IF(EXACT(D143,"completed"),"Completed","Cancelled"))))</x:f>
      </x:c>
      <x:c r="I143" s="21" t="str">
        <x:f>IF(A143="","",IF(H143="Completed",E143,0))</x:f>
      </x:c>
      <x:c r="K143" s="28" t="str">
        <x:f>IF(A143="","",SUM(IF(AND(EXACT(B143,B7),EXACT(C143,C7),EXACT(D143,D7),EXACT(E143,E7),ISNUMBER(E143)=ISNUMBER(E7)),1,0),IF(AND(EXACT(B143,B8),EXACT(C143,C8),EXACT(D143,D8),EXACT(E143,E8),ISNUMBER(E143)=ISNUMBER(E8)),1,0),IF(AND(EXACT(B143,B9),EXACT(C143,C9),EXACT(D143,D9),EXACT(E143,E9),ISNUMBER(E143)=ISNUMBER(E9)),1,0),IF(AND(EXACT(B143,B10),EXACT(C143,C10),EXACT(D143,D10),EXACT(E143,E10),ISNUMBER(E143)=ISNUMBER(E10)),1,0),IF(AND(EXACT(B143,B11),EXACT(C143,C11),EXACT(D143,D11),EXACT(E143,E11),ISNUMBER(E143)=ISNUMBER(E11)),1,0),IF(AND(EXACT(B143,B12),EXACT(C143,C12),EXACT(D143,D12),EXACT(E143,E12),ISNUMBER(E143)=ISNUMBER(E12)),1,0),IF(AND(EXACT(B143,B13),EXACT(C143,C13),EXACT(D143,D13),EXACT(E143,E13),ISNUMBER(E143)=ISNUMBER(E13)),1,0),IF(AND(EXACT(B143,B14),EXACT(C143,C14),EXACT(D143,D14),EXACT(E143,E14),ISNUMBER(E143)=ISNUMBER(E14)),1,0),IF(AND(EXACT(B143,B15),EXACT(C143,C15),EXACT(D143,D15),EXACT(E143,E15),ISNUMBER(E143)=ISNUMBER(E15)),1,0),IF(AND(EXACT(B143,B16),EXACT(C143,C16),EXACT(D143,D16),EXACT(E143,E16),ISNUMBER(E143)=ISNUMBER(E16)),1,0),IF(AND(EXACT(B143,B17),EXACT(C143,C17),EXACT(D143,D17),EXACT(E143,E17),ISNUMBER(E143)=ISNUMBER(E17)),1,0),IF(AND(EXACT(B143,B18),EXACT(C143,C18),EXACT(D143,D18),EXACT(E143,E18),ISNUMBER(E143)=ISNUMBER(E18)),1,0),IF(AND(EXACT(B143,B19),EXACT(C143,C19),EXACT(D143,D19),EXACT(E143,E19),ISNUMBER(E143)=ISNUMBER(E19)),1,0),IF(AND(EXACT(B143,B20),EXACT(C143,C20),EXACT(D143,D20),EXACT(E143,E20),ISNUMBER(E143)=ISNUMBER(E20)),1,0),IF(AND(EXACT(B143,B21),EXACT(C143,C21),EXACT(D143,D21),EXACT(E143,E21),ISNUMBER(E143)=ISNUMBER(E21)),1,0),IF(AND(EXACT(B143,B22),EXACT(C143,C22),EXACT(D143,D22),EXACT(E143,E22),ISNUMBER(E143)=ISNUMBER(E22)),1,0),IF(AND(EXACT(B143,B23),EXACT(C143,C23),EXACT(D143,D23),EXACT(E143,E23),ISNUMBER(E143)=ISNUMBER(E23)),1,0),IF(AND(EXACT(B143,B24),EXACT(C143,C24),EXACT(D143,D24),EXACT(E143,E24),ISNUMBER(E143)=ISNUMBER(E24)),1,0),IF(AND(EXACT(B143,B25),EXACT(C143,C25),EXACT(D143,D25),EXACT(E143,E25),ISNUMBER(E143)=ISNUMBER(E25)),1,0),IF(AND(EXACT(B143,B26),EXACT(C143,C26),EXACT(D143,D26),EXACT(E143,E26),ISNUMBER(E143)=ISNUMBER(E26)),1,0)))</x:f>
      </x:c>
      <x:c r="L143" s="28" t="str">
        <x:f>IF(A143="","",SUM(IF(AND(EXACT(B143,B27),EXACT(C143,C27),EXACT(D143,D27),EXACT(E143,E27),ISNUMBER(E143)=ISNUMBER(E27)),1,0),IF(AND(EXACT(B143,B28),EXACT(C143,C28),EXACT(D143,D28),EXACT(E143,E28),ISNUMBER(E143)=ISNUMBER(E28)),1,0),IF(AND(EXACT(B143,B29),EXACT(C143,C29),EXACT(D143,D29),EXACT(E143,E29),ISNUMBER(E143)=ISNUMBER(E29)),1,0),IF(AND(EXACT(B143,B30),EXACT(C143,C30),EXACT(D143,D30),EXACT(E143,E30),ISNUMBER(E143)=ISNUMBER(E30)),1,0),IF(AND(EXACT(B143,B31),EXACT(C143,C31),EXACT(D143,D31),EXACT(E143,E31),ISNUMBER(E143)=ISNUMBER(E31)),1,0),IF(AND(EXACT(B143,B32),EXACT(C143,C32),EXACT(D143,D32),EXACT(E143,E32),ISNUMBER(E143)=ISNUMBER(E32)),1,0),IF(AND(EXACT(B143,B33),EXACT(C143,C33),EXACT(D143,D33),EXACT(E143,E33),ISNUMBER(E143)=ISNUMBER(E33)),1,0),IF(AND(EXACT(B143,B34),EXACT(C143,C34),EXACT(D143,D34),EXACT(E143,E34),ISNUMBER(E143)=ISNUMBER(E34)),1,0),IF(AND(EXACT(B143,B35),EXACT(C143,C35),EXACT(D143,D35),EXACT(E143,E35),ISNUMBER(E143)=ISNUMBER(E35)),1,0),IF(AND(EXACT(B143,B36),EXACT(C143,C36),EXACT(D143,D36),EXACT(E143,E36),ISNUMBER(E143)=ISNUMBER(E36)),1,0),IF(AND(EXACT(B143,B37),EXACT(C143,C37),EXACT(D143,D37),EXACT(E143,E37),ISNUMBER(E143)=ISNUMBER(E37)),1,0),IF(AND(EXACT(B143,B38),EXACT(C143,C38),EXACT(D143,D38),EXACT(E143,E38),ISNUMBER(E143)=ISNUMBER(E38)),1,0),IF(AND(EXACT(B143,B39),EXACT(C143,C39),EXACT(D143,D39),EXACT(E143,E39),ISNUMBER(E143)=ISNUMBER(E39)),1,0),IF(AND(EXACT(B143,B40),EXACT(C143,C40),EXACT(D143,D40),EXACT(E143,E40),ISNUMBER(E143)=ISNUMBER(E40)),1,0),IF(AND(EXACT(B143,B41),EXACT(C143,C41),EXACT(D143,D41),EXACT(E143,E41),ISNUMBER(E143)=ISNUMBER(E41)),1,0),IF(AND(EXACT(B143,B42),EXACT(C143,C42),EXACT(D143,D42),EXACT(E143,E42),ISNUMBER(E143)=ISNUMBER(E42)),1,0),IF(AND(EXACT(B143,B43),EXACT(C143,C43),EXACT(D143,D43),EXACT(E143,E43),ISNUMBER(E143)=ISNUMBER(E43)),1,0),IF(AND(EXACT(B143,B44),EXACT(C143,C44),EXACT(D143,D44),EXACT(E143,E44),ISNUMBER(E143)=ISNUMBER(E44)),1,0),IF(AND(EXACT(B143,B45),EXACT(C143,C45),EXACT(D143,D45),EXACT(E143,E45),ISNUMBER(E143)=ISNUMBER(E45)),1,0),IF(AND(EXACT(B143,B46),EXACT(C143,C46),EXACT(D143,D46),EXACT(E143,E46),ISNUMBER(E143)=ISNUMBER(E46)),1,0)))</x:f>
      </x:c>
      <x:c r="M143" s="28" t="str">
        <x:f>IF(A143="","",SUM(IF(AND(EXACT(B143,B47),EXACT(C143,C47),EXACT(D143,D47),EXACT(E143,E47),ISNUMBER(E143)=ISNUMBER(E47)),1,0),IF(AND(EXACT(B143,B48),EXACT(C143,C48),EXACT(D143,D48),EXACT(E143,E48),ISNUMBER(E143)=ISNUMBER(E48)),1,0),IF(AND(EXACT(B143,B49),EXACT(C143,C49),EXACT(D143,D49),EXACT(E143,E49),ISNUMBER(E143)=ISNUMBER(E49)),1,0),IF(AND(EXACT(B143,B50),EXACT(C143,C50),EXACT(D143,D50),EXACT(E143,E50),ISNUMBER(E143)=ISNUMBER(E50)),1,0),IF(AND(EXACT(B143,B51),EXACT(C143,C51),EXACT(D143,D51),EXACT(E143,E51),ISNUMBER(E143)=ISNUMBER(E51)),1,0),IF(AND(EXACT(B143,B52),EXACT(C143,C52),EXACT(D143,D52),EXACT(E143,E52),ISNUMBER(E143)=ISNUMBER(E52)),1,0),IF(AND(EXACT(B143,B53),EXACT(C143,C53),EXACT(D143,D53),EXACT(E143,E53),ISNUMBER(E143)=ISNUMBER(E53)),1,0),IF(AND(EXACT(B143,B54),EXACT(C143,C54),EXACT(D143,D54),EXACT(E143,E54),ISNUMBER(E143)=ISNUMBER(E54)),1,0),IF(AND(EXACT(B143,B55),EXACT(C143,C55),EXACT(D143,D55),EXACT(E143,E55),ISNUMBER(E143)=ISNUMBER(E55)),1,0),IF(AND(EXACT(B143,B56),EXACT(C143,C56),EXACT(D143,D56),EXACT(E143,E56),ISNUMBER(E143)=ISNUMBER(E56)),1,0),IF(AND(EXACT(B143,B57),EXACT(C143,C57),EXACT(D143,D57),EXACT(E143,E57),ISNUMBER(E143)=ISNUMBER(E57)),1,0),IF(AND(EXACT(B143,B58),EXACT(C143,C58),EXACT(D143,D58),EXACT(E143,E58),ISNUMBER(E143)=ISNUMBER(E58)),1,0),IF(AND(EXACT(B143,B59),EXACT(C143,C59),EXACT(D143,D59),EXACT(E143,E59),ISNUMBER(E143)=ISNUMBER(E59)),1,0),IF(AND(EXACT(B143,B60),EXACT(C143,C60),EXACT(D143,D60),EXACT(E143,E60),ISNUMBER(E143)=ISNUMBER(E60)),1,0),IF(AND(EXACT(B143,B61),EXACT(C143,C61),EXACT(D143,D61),EXACT(E143,E61),ISNUMBER(E143)=ISNUMBER(E61)),1,0),IF(AND(EXACT(B143,B62),EXACT(C143,C62),EXACT(D143,D62),EXACT(E143,E62),ISNUMBER(E143)=ISNUMBER(E62)),1,0),IF(AND(EXACT(B143,B63),EXACT(C143,C63),EXACT(D143,D63),EXACT(E143,E63),ISNUMBER(E143)=ISNUMBER(E63)),1,0),IF(AND(EXACT(B143,B64),EXACT(C143,C64),EXACT(D143,D64),EXACT(E143,E64),ISNUMBER(E143)=ISNUMBER(E64)),1,0),IF(AND(EXACT(B143,B65),EXACT(C143,C65),EXACT(D143,D65),EXACT(E143,E65),ISNUMBER(E143)=ISNUMBER(E65)),1,0),IF(AND(EXACT(B143,B66),EXACT(C143,C66),EXACT(D143,D66),EXACT(E143,E66),ISNUMBER(E143)=ISNUMBER(E66)),1,0)))</x:f>
      </x:c>
      <x:c r="N143" s="28" t="str">
        <x:f>IF(A143="","",SUM(IF(AND(EXACT(B143,B67),EXACT(C143,C67),EXACT(D143,D67),EXACT(E143,E67),ISNUMBER(E143)=ISNUMBER(E67)),1,0),IF(AND(EXACT(B143,B68),EXACT(C143,C68),EXACT(D143,D68),EXACT(E143,E68),ISNUMBER(E143)=ISNUMBER(E68)),1,0),IF(AND(EXACT(B143,B69),EXACT(C143,C69),EXACT(D143,D69),EXACT(E143,E69),ISNUMBER(E143)=ISNUMBER(E69)),1,0),IF(AND(EXACT(B143,B70),EXACT(C143,C70),EXACT(D143,D70),EXACT(E143,E70),ISNUMBER(E143)=ISNUMBER(E70)),1,0),IF(AND(EXACT(B143,B71),EXACT(C143,C71),EXACT(D143,D71),EXACT(E143,E71),ISNUMBER(E143)=ISNUMBER(E71)),1,0),IF(AND(EXACT(B143,B72),EXACT(C143,C72),EXACT(D143,D72),EXACT(E143,E72),ISNUMBER(E143)=ISNUMBER(E72)),1,0),IF(AND(EXACT(B143,B73),EXACT(C143,C73),EXACT(D143,D73),EXACT(E143,E73),ISNUMBER(E143)=ISNUMBER(E73)),1,0),IF(AND(EXACT(B143,B74),EXACT(C143,C74),EXACT(D143,D74),EXACT(E143,E74),ISNUMBER(E143)=ISNUMBER(E74)),1,0),IF(AND(EXACT(B143,B75),EXACT(C143,C75),EXACT(D143,D75),EXACT(E143,E75),ISNUMBER(E143)=ISNUMBER(E75)),1,0),IF(AND(EXACT(B143,B76),EXACT(C143,C76),EXACT(D143,D76),EXACT(E143,E76),ISNUMBER(E143)=ISNUMBER(E76)),1,0),IF(AND(EXACT(B143,B77),EXACT(C143,C77),EXACT(D143,D77),EXACT(E143,E77),ISNUMBER(E143)=ISNUMBER(E77)),1,0),IF(AND(EXACT(B143,B78),EXACT(C143,C78),EXACT(D143,D78),EXACT(E143,E78),ISNUMBER(E143)=ISNUMBER(E78)),1,0),IF(AND(EXACT(B143,B79),EXACT(C143,C79),EXACT(D143,D79),EXACT(E143,E79),ISNUMBER(E143)=ISNUMBER(E79)),1,0),IF(AND(EXACT(B143,B80),EXACT(C143,C80),EXACT(D143,D80),EXACT(E143,E80),ISNUMBER(E143)=ISNUMBER(E80)),1,0),IF(AND(EXACT(B143,B81),EXACT(C143,C81),EXACT(D143,D81),EXACT(E143,E81),ISNUMBER(E143)=ISNUMBER(E81)),1,0),IF(AND(EXACT(B143,B82),EXACT(C143,C82),EXACT(D143,D82),EXACT(E143,E82),ISNUMBER(E143)=ISNUMBER(E82)),1,0),IF(AND(EXACT(B143,B83),EXACT(C143,C83),EXACT(D143,D83),EXACT(E143,E83),ISNUMBER(E143)=ISNUMBER(E83)),1,0),IF(AND(EXACT(B143,B84),EXACT(C143,C84),EXACT(D143,D84),EXACT(E143,E84),ISNUMBER(E143)=ISNUMBER(E84)),1,0),IF(AND(EXACT(B143,B85),EXACT(C143,C85),EXACT(D143,D85),EXACT(E143,E85),ISNUMBER(E143)=ISNUMBER(E85)),1,0),IF(AND(EXACT(B143,B86),EXACT(C143,C86),EXACT(D143,D86),EXACT(E143,E86),ISNUMBER(E143)=ISNUMBER(E86)),1,0)))</x:f>
      </x:c>
      <x:c r="O143" s="28" t="str">
        <x:f>IF(A143="","",SUM(IF(AND(EXACT(B143,B87),EXACT(C143,C87),EXACT(D143,D87),EXACT(E143,E87),ISNUMBER(E143)=ISNUMBER(E87)),1,0),IF(AND(EXACT(B143,B88),EXACT(C143,C88),EXACT(D143,D88),EXACT(E143,E88),ISNUMBER(E143)=ISNUMBER(E88)),1,0),IF(AND(EXACT(B143,B89),EXACT(C143,C89),EXACT(D143,D89),EXACT(E143,E89),ISNUMBER(E143)=ISNUMBER(E89)),1,0),IF(AND(EXACT(B143,B90),EXACT(C143,C90),EXACT(D143,D90),EXACT(E143,E90),ISNUMBER(E143)=ISNUMBER(E90)),1,0),IF(AND(EXACT(B143,B91),EXACT(C143,C91),EXACT(D143,D91),EXACT(E143,E91),ISNUMBER(E143)=ISNUMBER(E91)),1,0),IF(AND(EXACT(B143,B92),EXACT(C143,C92),EXACT(D143,D92),EXACT(E143,E92),ISNUMBER(E143)=ISNUMBER(E92)),1,0),IF(AND(EXACT(B143,B93),EXACT(C143,C93),EXACT(D143,D93),EXACT(E143,E93),ISNUMBER(E143)=ISNUMBER(E93)),1,0),IF(AND(EXACT(B143,B94),EXACT(C143,C94),EXACT(D143,D94),EXACT(E143,E94),ISNUMBER(E143)=ISNUMBER(E94)),1,0),IF(AND(EXACT(B143,B95),EXACT(C143,C95),EXACT(D143,D95),EXACT(E143,E95),ISNUMBER(E143)=ISNUMBER(E95)),1,0),IF(AND(EXACT(B143,B96),EXACT(C143,C96),EXACT(D143,D96),EXACT(E143,E96),ISNUMBER(E143)=ISNUMBER(E96)),1,0),IF(AND(EXACT(B143,B97),EXACT(C143,C97),EXACT(D143,D97),EXACT(E143,E97),ISNUMBER(E143)=ISNUMBER(E97)),1,0),IF(AND(EXACT(B143,B98),EXACT(C143,C98),EXACT(D143,D98),EXACT(E143,E98),ISNUMBER(E143)=ISNUMBER(E98)),1,0),IF(AND(EXACT(B143,B99),EXACT(C143,C99),EXACT(D143,D99),EXACT(E143,E99),ISNUMBER(E143)=ISNUMBER(E99)),1,0),IF(AND(EXACT(B143,B100),EXACT(C143,C100),EXACT(D143,D100),EXACT(E143,E100),ISNUMBER(E143)=ISNUMBER(E100)),1,0),IF(AND(EXACT(B143,B101),EXACT(C143,C101),EXACT(D143,D101),EXACT(E143,E101),ISNUMBER(E143)=ISNUMBER(E101)),1,0),IF(AND(EXACT(B143,B102),EXACT(C143,C102),EXACT(D143,D102),EXACT(E143,E102),ISNUMBER(E143)=ISNUMBER(E102)),1,0),IF(AND(EXACT(B143,B103),EXACT(C143,C103),EXACT(D143,D103),EXACT(E143,E103),ISNUMBER(E143)=ISNUMBER(E103)),1,0),IF(AND(EXACT(B143,B104),EXACT(C143,C104),EXACT(D143,D104),EXACT(E143,E104),ISNUMBER(E143)=ISNUMBER(E104)),1,0),IF(AND(EXACT(B143,B105),EXACT(C143,C105),EXACT(D143,D105),EXACT(E143,E105),ISNUMBER(E143)=ISNUMBER(E105)),1,0),IF(AND(EXACT(B143,B106),EXACT(C143,C106),EXACT(D143,D106),EXACT(E143,E106),ISNUMBER(E143)=ISNUMBER(E106)),1,0)))</x:f>
      </x:c>
      <x:c r="P143" s="28" t="str">
        <x:f>IF(A143="","",SUM(IF(AND(EXACT(B143,B107),EXACT(C143,C107),EXACT(D143,D107),EXACT(E143,E107),ISNUMBER(E143)=ISNUMBER(E107)),1,0),IF(AND(EXACT(B143,B108),EXACT(C143,C108),EXACT(D143,D108),EXACT(E143,E108),ISNUMBER(E143)=ISNUMBER(E108)),1,0),IF(AND(EXACT(B143,B109),EXACT(C143,C109),EXACT(D143,D109),EXACT(E143,E109),ISNUMBER(E143)=ISNUMBER(E109)),1,0),IF(AND(EXACT(B143,B110),EXACT(C143,C110),EXACT(D143,D110),EXACT(E143,E110),ISNUMBER(E143)=ISNUMBER(E110)),1,0),IF(AND(EXACT(B143,B111),EXACT(C143,C111),EXACT(D143,D111),EXACT(E143,E111),ISNUMBER(E143)=ISNUMBER(E111)),1,0),IF(AND(EXACT(B143,B112),EXACT(C143,C112),EXACT(D143,D112),EXACT(E143,E112),ISNUMBER(E143)=ISNUMBER(E112)),1,0),IF(AND(EXACT(B143,B113),EXACT(C143,C113),EXACT(D143,D113),EXACT(E143,E113),ISNUMBER(E143)=ISNUMBER(E113)),1,0),IF(AND(EXACT(B143,B114),EXACT(C143,C114),EXACT(D143,D114),EXACT(E143,E114),ISNUMBER(E143)=ISNUMBER(E114)),1,0),IF(AND(EXACT(B143,B115),EXACT(C143,C115),EXACT(D143,D115),EXACT(E143,E115),ISNUMBER(E143)=ISNUMBER(E115)),1,0),IF(AND(EXACT(B143,B116),EXACT(C143,C116),EXACT(D143,D116),EXACT(E143,E116),ISNUMBER(E143)=ISNUMBER(E116)),1,0),IF(AND(EXACT(B143,B117),EXACT(C143,C117),EXACT(D143,D117),EXACT(E143,E117),ISNUMBER(E143)=ISNUMBER(E117)),1,0),IF(AND(EXACT(B143,B118),EXACT(C143,C118),EXACT(D143,D118),EXACT(E143,E118),ISNUMBER(E143)=ISNUMBER(E118)),1,0),IF(AND(EXACT(B143,B119),EXACT(C143,C119),EXACT(D143,D119),EXACT(E143,E119),ISNUMBER(E143)=ISNUMBER(E119)),1,0),IF(AND(EXACT(B143,B120),EXACT(C143,C120),EXACT(D143,D120),EXACT(E143,E120),ISNUMBER(E143)=ISNUMBER(E120)),1,0),IF(AND(EXACT(B143,B121),EXACT(C143,C121),EXACT(D143,D121),EXACT(E143,E121),ISNUMBER(E143)=ISNUMBER(E121)),1,0),IF(AND(EXACT(B143,B122),EXACT(C143,C122),EXACT(D143,D122),EXACT(E143,E122),ISNUMBER(E143)=ISNUMBER(E122)),1,0),IF(AND(EXACT(B143,B123),EXACT(C143,C123),EXACT(D143,D123),EXACT(E143,E123),ISNUMBER(E143)=ISNUMBER(E123)),1,0),IF(AND(EXACT(B143,B124),EXACT(C143,C124),EXACT(D143,D124),EXACT(E143,E124),ISNUMBER(E143)=ISNUMBER(E124)),1,0),IF(AND(EXACT(B143,B125),EXACT(C143,C125),EXACT(D143,D125),EXACT(E143,E125),ISNUMBER(E143)=ISNUMBER(E125)),1,0),IF(AND(EXACT(B143,B126),EXACT(C143,C126),EXACT(D143,D126),EXACT(E143,E126),ISNUMBER(E143)=ISNUMBER(E126)),1,0)))</x:f>
      </x:c>
      <x:c r="Q143" s="28" t="str">
        <x:f>IF(A143="","",SUM(IF(AND(EXACT(B143,B127),EXACT(C143,C127),EXACT(D143,D127),EXACT(E143,E127),ISNUMBER(E143)=ISNUMBER(E127)),1,0),IF(AND(EXACT(B143,B128),EXACT(C143,C128),EXACT(D143,D128),EXACT(E143,E128),ISNUMBER(E143)=ISNUMBER(E128)),1,0),IF(AND(EXACT(B143,B129),EXACT(C143,C129),EXACT(D143,D129),EXACT(E143,E129),ISNUMBER(E143)=ISNUMBER(E129)),1,0),IF(AND(EXACT(B143,B130),EXACT(C143,C130),EXACT(D143,D130),EXACT(E143,E130),ISNUMBER(E143)=ISNUMBER(E130)),1,0),IF(AND(EXACT(B143,B131),EXACT(C143,C131),EXACT(D143,D131),EXACT(E143,E131),ISNUMBER(E143)=ISNUMBER(E131)),1,0),IF(AND(EXACT(B143,B132),EXACT(C143,C132),EXACT(D143,D132),EXACT(E143,E132),ISNUMBER(E143)=ISNUMBER(E132)),1,0),IF(AND(EXACT(B143,B133),EXACT(C143,C133),EXACT(D143,D133),EXACT(E143,E133),ISNUMBER(E143)=ISNUMBER(E133)),1,0),IF(AND(EXACT(B143,B134),EXACT(C143,C134),EXACT(D143,D134),EXACT(E143,E134),ISNUMBER(E143)=ISNUMBER(E134)),1,0),IF(AND(EXACT(B143,B135),EXACT(C143,C135),EXACT(D143,D135),EXACT(E143,E135),ISNUMBER(E143)=ISNUMBER(E135)),1,0),IF(AND(EXACT(B143,B136),EXACT(C143,C136),EXACT(D143,D136),EXACT(E143,E136),ISNUMBER(E143)=ISNUMBER(E136)),1,0),IF(AND(EXACT(B143,B137),EXACT(C143,C137),EXACT(D143,D137),EXACT(E143,E137),ISNUMBER(E143)=ISNUMBER(E137)),1,0),IF(AND(EXACT(B143,B138),EXACT(C143,C138),EXACT(D143,D138),EXACT(E143,E138),ISNUMBER(E143)=ISNUMBER(E138)),1,0),IF(AND(EXACT(B143,B139),EXACT(C143,C139),EXACT(D143,D139),EXACT(E143,E139),ISNUMBER(E143)=ISNUMBER(E139)),1,0),IF(AND(EXACT(B143,B140),EXACT(C143,C140),EXACT(D143,D140),EXACT(E143,E140),ISNUMBER(E143)=ISNUMBER(E140)),1,0),IF(AND(EXACT(B143,B141),EXACT(C143,C141),EXACT(D143,D141),EXACT(E143,E141),ISNUMBER(E143)=ISNUMBER(E141)),1,0),IF(AND(EXACT(B143,B142),EXACT(C143,C142),EXACT(D143,D142),EXACT(E143,E142),ISNUMBER(E143)=ISNUMBER(E142)),1,0),IF(AND(EXACT(B143,B143),EXACT(C143,C143),EXACT(D143,D143),EXACT(E143,E143),ISNUMBER(E143)=ISNUMBER(E143)),1,0)))</x:f>
      </x:c>
      <x:c r="R143" s="28" t="str">
        <x:f>IF(A143="","",0)</x:f>
      </x:c>
      <x:c r="S143" s="28" t="str">
        <x:f>IF(A143="","",0)</x:f>
      </x:c>
      <x:c r="T143" s="28" t="str">
        <x:f>IF(A143="","",0)</x:f>
      </x:c>
    </x:row>
    <x:row r="144" ht="22" customHeight="1">
      <x:c r="A144" s="2" t="str">
        <x:f>IF(COUNTA('Input'!A144:D144)=0,"",ROW()-6)</x:f>
      </x:c>
      <x:c r="B144" s="2" t="str">
        <x:f>IF(ISBLANK('Input'!A144),"",'Input'!A144)</x:f>
      </x:c>
      <x:c r="C144" s="2" t="str">
        <x:f>IF(ISBLANK('Input'!B144),"",'Input'!B144)</x:f>
      </x:c>
      <x:c r="D144" s="2" t="str">
        <x:f>IF(ISBLANK('Input'!C144),"",'Input'!C144)</x:f>
      </x:c>
      <x:c r="E144" s="21" t="str">
        <x:f>IF(ISBLANK('Input'!D144),"",'Input'!D144)</x:f>
      </x:c>
      <x:c r="F144" s="2" t="str">
        <x:f>IF(A144="","",SUM(K144:T144))</x:f>
      </x:c>
      <x:c r="G144" s="2" t="str">
        <x:f>IF(A144="","",IF(F144&gt;1,"Exact duplicate",IF(B144="","Missing job ID",IF(C144="","Missing customer",IF(NOT(OR(EXACT(D144,"completed"),EXACT(D144,"cancelled"))),"Missing or invalid status",IF(NOT(ISNUMBER(E144)),"Missing or invalid amount",IF(E144&lt;0,"Missing or invalid amount","")))))))</x:f>
      </x:c>
      <x:c r="H144" s="2" t="str">
        <x:f>IF(A144="","",IF(F144&gt;1,"Duplicate",IF(G144&lt;&gt;"","Exception",IF(EXACT(D144,"completed"),"Completed","Cancelled"))))</x:f>
      </x:c>
      <x:c r="I144" s="21" t="str">
        <x:f>IF(A144="","",IF(H144="Completed",E144,0))</x:f>
      </x:c>
      <x:c r="K144" s="28" t="str">
        <x:f>IF(A144="","",SUM(IF(AND(EXACT(B144,B7),EXACT(C144,C7),EXACT(D144,D7),EXACT(E144,E7),ISNUMBER(E144)=ISNUMBER(E7)),1,0),IF(AND(EXACT(B144,B8),EXACT(C144,C8),EXACT(D144,D8),EXACT(E144,E8),ISNUMBER(E144)=ISNUMBER(E8)),1,0),IF(AND(EXACT(B144,B9),EXACT(C144,C9),EXACT(D144,D9),EXACT(E144,E9),ISNUMBER(E144)=ISNUMBER(E9)),1,0),IF(AND(EXACT(B144,B10),EXACT(C144,C10),EXACT(D144,D10),EXACT(E144,E10),ISNUMBER(E144)=ISNUMBER(E10)),1,0),IF(AND(EXACT(B144,B11),EXACT(C144,C11),EXACT(D144,D11),EXACT(E144,E11),ISNUMBER(E144)=ISNUMBER(E11)),1,0),IF(AND(EXACT(B144,B12),EXACT(C144,C12),EXACT(D144,D12),EXACT(E144,E12),ISNUMBER(E144)=ISNUMBER(E12)),1,0),IF(AND(EXACT(B144,B13),EXACT(C144,C13),EXACT(D144,D13),EXACT(E144,E13),ISNUMBER(E144)=ISNUMBER(E13)),1,0),IF(AND(EXACT(B144,B14),EXACT(C144,C14),EXACT(D144,D14),EXACT(E144,E14),ISNUMBER(E144)=ISNUMBER(E14)),1,0),IF(AND(EXACT(B144,B15),EXACT(C144,C15),EXACT(D144,D15),EXACT(E144,E15),ISNUMBER(E144)=ISNUMBER(E15)),1,0),IF(AND(EXACT(B144,B16),EXACT(C144,C16),EXACT(D144,D16),EXACT(E144,E16),ISNUMBER(E144)=ISNUMBER(E16)),1,0),IF(AND(EXACT(B144,B17),EXACT(C144,C17),EXACT(D144,D17),EXACT(E144,E17),ISNUMBER(E144)=ISNUMBER(E17)),1,0),IF(AND(EXACT(B144,B18),EXACT(C144,C18),EXACT(D144,D18),EXACT(E144,E18),ISNUMBER(E144)=ISNUMBER(E18)),1,0),IF(AND(EXACT(B144,B19),EXACT(C144,C19),EXACT(D144,D19),EXACT(E144,E19),ISNUMBER(E144)=ISNUMBER(E19)),1,0),IF(AND(EXACT(B144,B20),EXACT(C144,C20),EXACT(D144,D20),EXACT(E144,E20),ISNUMBER(E144)=ISNUMBER(E20)),1,0),IF(AND(EXACT(B144,B21),EXACT(C144,C21),EXACT(D144,D21),EXACT(E144,E21),ISNUMBER(E144)=ISNUMBER(E21)),1,0),IF(AND(EXACT(B144,B22),EXACT(C144,C22),EXACT(D144,D22),EXACT(E144,E22),ISNUMBER(E144)=ISNUMBER(E22)),1,0),IF(AND(EXACT(B144,B23),EXACT(C144,C23),EXACT(D144,D23),EXACT(E144,E23),ISNUMBER(E144)=ISNUMBER(E23)),1,0),IF(AND(EXACT(B144,B24),EXACT(C144,C24),EXACT(D144,D24),EXACT(E144,E24),ISNUMBER(E144)=ISNUMBER(E24)),1,0),IF(AND(EXACT(B144,B25),EXACT(C144,C25),EXACT(D144,D25),EXACT(E144,E25),ISNUMBER(E144)=ISNUMBER(E25)),1,0),IF(AND(EXACT(B144,B26),EXACT(C144,C26),EXACT(D144,D26),EXACT(E144,E26),ISNUMBER(E144)=ISNUMBER(E26)),1,0)))</x:f>
      </x:c>
      <x:c r="L144" s="28" t="str">
        <x:f>IF(A144="","",SUM(IF(AND(EXACT(B144,B27),EXACT(C144,C27),EXACT(D144,D27),EXACT(E144,E27),ISNUMBER(E144)=ISNUMBER(E27)),1,0),IF(AND(EXACT(B144,B28),EXACT(C144,C28),EXACT(D144,D28),EXACT(E144,E28),ISNUMBER(E144)=ISNUMBER(E28)),1,0),IF(AND(EXACT(B144,B29),EXACT(C144,C29),EXACT(D144,D29),EXACT(E144,E29),ISNUMBER(E144)=ISNUMBER(E29)),1,0),IF(AND(EXACT(B144,B30),EXACT(C144,C30),EXACT(D144,D30),EXACT(E144,E30),ISNUMBER(E144)=ISNUMBER(E30)),1,0),IF(AND(EXACT(B144,B31),EXACT(C144,C31),EXACT(D144,D31),EXACT(E144,E31),ISNUMBER(E144)=ISNUMBER(E31)),1,0),IF(AND(EXACT(B144,B32),EXACT(C144,C32),EXACT(D144,D32),EXACT(E144,E32),ISNUMBER(E144)=ISNUMBER(E32)),1,0),IF(AND(EXACT(B144,B33),EXACT(C144,C33),EXACT(D144,D33),EXACT(E144,E33),ISNUMBER(E144)=ISNUMBER(E33)),1,0),IF(AND(EXACT(B144,B34),EXACT(C144,C34),EXACT(D144,D34),EXACT(E144,E34),ISNUMBER(E144)=ISNUMBER(E34)),1,0),IF(AND(EXACT(B144,B35),EXACT(C144,C35),EXACT(D144,D35),EXACT(E144,E35),ISNUMBER(E144)=ISNUMBER(E35)),1,0),IF(AND(EXACT(B144,B36),EXACT(C144,C36),EXACT(D144,D36),EXACT(E144,E36),ISNUMBER(E144)=ISNUMBER(E36)),1,0),IF(AND(EXACT(B144,B37),EXACT(C144,C37),EXACT(D144,D37),EXACT(E144,E37),ISNUMBER(E144)=ISNUMBER(E37)),1,0),IF(AND(EXACT(B144,B38),EXACT(C144,C38),EXACT(D144,D38),EXACT(E144,E38),ISNUMBER(E144)=ISNUMBER(E38)),1,0),IF(AND(EXACT(B144,B39),EXACT(C144,C39),EXACT(D144,D39),EXACT(E144,E39),ISNUMBER(E144)=ISNUMBER(E39)),1,0),IF(AND(EXACT(B144,B40),EXACT(C144,C40),EXACT(D144,D40),EXACT(E144,E40),ISNUMBER(E144)=ISNUMBER(E40)),1,0),IF(AND(EXACT(B144,B41),EXACT(C144,C41),EXACT(D144,D41),EXACT(E144,E41),ISNUMBER(E144)=ISNUMBER(E41)),1,0),IF(AND(EXACT(B144,B42),EXACT(C144,C42),EXACT(D144,D42),EXACT(E144,E42),ISNUMBER(E144)=ISNUMBER(E42)),1,0),IF(AND(EXACT(B144,B43),EXACT(C144,C43),EXACT(D144,D43),EXACT(E144,E43),ISNUMBER(E144)=ISNUMBER(E43)),1,0),IF(AND(EXACT(B144,B44),EXACT(C144,C44),EXACT(D144,D44),EXACT(E144,E44),ISNUMBER(E144)=ISNUMBER(E44)),1,0),IF(AND(EXACT(B144,B45),EXACT(C144,C45),EXACT(D144,D45),EXACT(E144,E45),ISNUMBER(E144)=ISNUMBER(E45)),1,0),IF(AND(EXACT(B144,B46),EXACT(C144,C46),EXACT(D144,D46),EXACT(E144,E46),ISNUMBER(E144)=ISNUMBER(E46)),1,0)))</x:f>
      </x:c>
      <x:c r="M144" s="28" t="str">
        <x:f>IF(A144="","",SUM(IF(AND(EXACT(B144,B47),EXACT(C144,C47),EXACT(D144,D47),EXACT(E144,E47),ISNUMBER(E144)=ISNUMBER(E47)),1,0),IF(AND(EXACT(B144,B48),EXACT(C144,C48),EXACT(D144,D48),EXACT(E144,E48),ISNUMBER(E144)=ISNUMBER(E48)),1,0),IF(AND(EXACT(B144,B49),EXACT(C144,C49),EXACT(D144,D49),EXACT(E144,E49),ISNUMBER(E144)=ISNUMBER(E49)),1,0),IF(AND(EXACT(B144,B50),EXACT(C144,C50),EXACT(D144,D50),EXACT(E144,E50),ISNUMBER(E144)=ISNUMBER(E50)),1,0),IF(AND(EXACT(B144,B51),EXACT(C144,C51),EXACT(D144,D51),EXACT(E144,E51),ISNUMBER(E144)=ISNUMBER(E51)),1,0),IF(AND(EXACT(B144,B52),EXACT(C144,C52),EXACT(D144,D52),EXACT(E144,E52),ISNUMBER(E144)=ISNUMBER(E52)),1,0),IF(AND(EXACT(B144,B53),EXACT(C144,C53),EXACT(D144,D53),EXACT(E144,E53),ISNUMBER(E144)=ISNUMBER(E53)),1,0),IF(AND(EXACT(B144,B54),EXACT(C144,C54),EXACT(D144,D54),EXACT(E144,E54),ISNUMBER(E144)=ISNUMBER(E54)),1,0),IF(AND(EXACT(B144,B55),EXACT(C144,C55),EXACT(D144,D55),EXACT(E144,E55),ISNUMBER(E144)=ISNUMBER(E55)),1,0),IF(AND(EXACT(B144,B56),EXACT(C144,C56),EXACT(D144,D56),EXACT(E144,E56),ISNUMBER(E144)=ISNUMBER(E56)),1,0),IF(AND(EXACT(B144,B57),EXACT(C144,C57),EXACT(D144,D57),EXACT(E144,E57),ISNUMBER(E144)=ISNUMBER(E57)),1,0),IF(AND(EXACT(B144,B58),EXACT(C144,C58),EXACT(D144,D58),EXACT(E144,E58),ISNUMBER(E144)=ISNUMBER(E58)),1,0),IF(AND(EXACT(B144,B59),EXACT(C144,C59),EXACT(D144,D59),EXACT(E144,E59),ISNUMBER(E144)=ISNUMBER(E59)),1,0),IF(AND(EXACT(B144,B60),EXACT(C144,C60),EXACT(D144,D60),EXACT(E144,E60),ISNUMBER(E144)=ISNUMBER(E60)),1,0),IF(AND(EXACT(B144,B61),EXACT(C144,C61),EXACT(D144,D61),EXACT(E144,E61),ISNUMBER(E144)=ISNUMBER(E61)),1,0),IF(AND(EXACT(B144,B62),EXACT(C144,C62),EXACT(D144,D62),EXACT(E144,E62),ISNUMBER(E144)=ISNUMBER(E62)),1,0),IF(AND(EXACT(B144,B63),EXACT(C144,C63),EXACT(D144,D63),EXACT(E144,E63),ISNUMBER(E144)=ISNUMBER(E63)),1,0),IF(AND(EXACT(B144,B64),EXACT(C144,C64),EXACT(D144,D64),EXACT(E144,E64),ISNUMBER(E144)=ISNUMBER(E64)),1,0),IF(AND(EXACT(B144,B65),EXACT(C144,C65),EXACT(D144,D65),EXACT(E144,E65),ISNUMBER(E144)=ISNUMBER(E65)),1,0),IF(AND(EXACT(B144,B66),EXACT(C144,C66),EXACT(D144,D66),EXACT(E144,E66),ISNUMBER(E144)=ISNUMBER(E66)),1,0)))</x:f>
      </x:c>
      <x:c r="N144" s="28" t="str">
        <x:f>IF(A144="","",SUM(IF(AND(EXACT(B144,B67),EXACT(C144,C67),EXACT(D144,D67),EXACT(E144,E67),ISNUMBER(E144)=ISNUMBER(E67)),1,0),IF(AND(EXACT(B144,B68),EXACT(C144,C68),EXACT(D144,D68),EXACT(E144,E68),ISNUMBER(E144)=ISNUMBER(E68)),1,0),IF(AND(EXACT(B144,B69),EXACT(C144,C69),EXACT(D144,D69),EXACT(E144,E69),ISNUMBER(E144)=ISNUMBER(E69)),1,0),IF(AND(EXACT(B144,B70),EXACT(C144,C70),EXACT(D144,D70),EXACT(E144,E70),ISNUMBER(E144)=ISNUMBER(E70)),1,0),IF(AND(EXACT(B144,B71),EXACT(C144,C71),EXACT(D144,D71),EXACT(E144,E71),ISNUMBER(E144)=ISNUMBER(E71)),1,0),IF(AND(EXACT(B144,B72),EXACT(C144,C72),EXACT(D144,D72),EXACT(E144,E72),ISNUMBER(E144)=ISNUMBER(E72)),1,0),IF(AND(EXACT(B144,B73),EXACT(C144,C73),EXACT(D144,D73),EXACT(E144,E73),ISNUMBER(E144)=ISNUMBER(E73)),1,0),IF(AND(EXACT(B144,B74),EXACT(C144,C74),EXACT(D144,D74),EXACT(E144,E74),ISNUMBER(E144)=ISNUMBER(E74)),1,0),IF(AND(EXACT(B144,B75),EXACT(C144,C75),EXACT(D144,D75),EXACT(E144,E75),ISNUMBER(E144)=ISNUMBER(E75)),1,0),IF(AND(EXACT(B144,B76),EXACT(C144,C76),EXACT(D144,D76),EXACT(E144,E76),ISNUMBER(E144)=ISNUMBER(E76)),1,0),IF(AND(EXACT(B144,B77),EXACT(C144,C77),EXACT(D144,D77),EXACT(E144,E77),ISNUMBER(E144)=ISNUMBER(E77)),1,0),IF(AND(EXACT(B144,B78),EXACT(C144,C78),EXACT(D144,D78),EXACT(E144,E78),ISNUMBER(E144)=ISNUMBER(E78)),1,0),IF(AND(EXACT(B144,B79),EXACT(C144,C79),EXACT(D144,D79),EXACT(E144,E79),ISNUMBER(E144)=ISNUMBER(E79)),1,0),IF(AND(EXACT(B144,B80),EXACT(C144,C80),EXACT(D144,D80),EXACT(E144,E80),ISNUMBER(E144)=ISNUMBER(E80)),1,0),IF(AND(EXACT(B144,B81),EXACT(C144,C81),EXACT(D144,D81),EXACT(E144,E81),ISNUMBER(E144)=ISNUMBER(E81)),1,0),IF(AND(EXACT(B144,B82),EXACT(C144,C82),EXACT(D144,D82),EXACT(E144,E82),ISNUMBER(E144)=ISNUMBER(E82)),1,0),IF(AND(EXACT(B144,B83),EXACT(C144,C83),EXACT(D144,D83),EXACT(E144,E83),ISNUMBER(E144)=ISNUMBER(E83)),1,0),IF(AND(EXACT(B144,B84),EXACT(C144,C84),EXACT(D144,D84),EXACT(E144,E84),ISNUMBER(E144)=ISNUMBER(E84)),1,0),IF(AND(EXACT(B144,B85),EXACT(C144,C85),EXACT(D144,D85),EXACT(E144,E85),ISNUMBER(E144)=ISNUMBER(E85)),1,0),IF(AND(EXACT(B144,B86),EXACT(C144,C86),EXACT(D144,D86),EXACT(E144,E86),ISNUMBER(E144)=ISNUMBER(E86)),1,0)))</x:f>
      </x:c>
      <x:c r="O144" s="28" t="str">
        <x:f>IF(A144="","",SUM(IF(AND(EXACT(B144,B87),EXACT(C144,C87),EXACT(D144,D87),EXACT(E144,E87),ISNUMBER(E144)=ISNUMBER(E87)),1,0),IF(AND(EXACT(B144,B88),EXACT(C144,C88),EXACT(D144,D88),EXACT(E144,E88),ISNUMBER(E144)=ISNUMBER(E88)),1,0),IF(AND(EXACT(B144,B89),EXACT(C144,C89),EXACT(D144,D89),EXACT(E144,E89),ISNUMBER(E144)=ISNUMBER(E89)),1,0),IF(AND(EXACT(B144,B90),EXACT(C144,C90),EXACT(D144,D90),EXACT(E144,E90),ISNUMBER(E144)=ISNUMBER(E90)),1,0),IF(AND(EXACT(B144,B91),EXACT(C144,C91),EXACT(D144,D91),EXACT(E144,E91),ISNUMBER(E144)=ISNUMBER(E91)),1,0),IF(AND(EXACT(B144,B92),EXACT(C144,C92),EXACT(D144,D92),EXACT(E144,E92),ISNUMBER(E144)=ISNUMBER(E92)),1,0),IF(AND(EXACT(B144,B93),EXACT(C144,C93),EXACT(D144,D93),EXACT(E144,E93),ISNUMBER(E144)=ISNUMBER(E93)),1,0),IF(AND(EXACT(B144,B94),EXACT(C144,C94),EXACT(D144,D94),EXACT(E144,E94),ISNUMBER(E144)=ISNUMBER(E94)),1,0),IF(AND(EXACT(B144,B95),EXACT(C144,C95),EXACT(D144,D95),EXACT(E144,E95),ISNUMBER(E144)=ISNUMBER(E95)),1,0),IF(AND(EXACT(B144,B96),EXACT(C144,C96),EXACT(D144,D96),EXACT(E144,E96),ISNUMBER(E144)=ISNUMBER(E96)),1,0),IF(AND(EXACT(B144,B97),EXACT(C144,C97),EXACT(D144,D97),EXACT(E144,E97),ISNUMBER(E144)=ISNUMBER(E97)),1,0),IF(AND(EXACT(B144,B98),EXACT(C144,C98),EXACT(D144,D98),EXACT(E144,E98),ISNUMBER(E144)=ISNUMBER(E98)),1,0),IF(AND(EXACT(B144,B99),EXACT(C144,C99),EXACT(D144,D99),EXACT(E144,E99),ISNUMBER(E144)=ISNUMBER(E99)),1,0),IF(AND(EXACT(B144,B100),EXACT(C144,C100),EXACT(D144,D100),EXACT(E144,E100),ISNUMBER(E144)=ISNUMBER(E100)),1,0),IF(AND(EXACT(B144,B101),EXACT(C144,C101),EXACT(D144,D101),EXACT(E144,E101),ISNUMBER(E144)=ISNUMBER(E101)),1,0),IF(AND(EXACT(B144,B102),EXACT(C144,C102),EXACT(D144,D102),EXACT(E144,E102),ISNUMBER(E144)=ISNUMBER(E102)),1,0),IF(AND(EXACT(B144,B103),EXACT(C144,C103),EXACT(D144,D103),EXACT(E144,E103),ISNUMBER(E144)=ISNUMBER(E103)),1,0),IF(AND(EXACT(B144,B104),EXACT(C144,C104),EXACT(D144,D104),EXACT(E144,E104),ISNUMBER(E144)=ISNUMBER(E104)),1,0),IF(AND(EXACT(B144,B105),EXACT(C144,C105),EXACT(D144,D105),EXACT(E144,E105),ISNUMBER(E144)=ISNUMBER(E105)),1,0),IF(AND(EXACT(B144,B106),EXACT(C144,C106),EXACT(D144,D106),EXACT(E144,E106),ISNUMBER(E144)=ISNUMBER(E106)),1,0)))</x:f>
      </x:c>
      <x:c r="P144" s="28" t="str">
        <x:f>IF(A144="","",SUM(IF(AND(EXACT(B144,B107),EXACT(C144,C107),EXACT(D144,D107),EXACT(E144,E107),ISNUMBER(E144)=ISNUMBER(E107)),1,0),IF(AND(EXACT(B144,B108),EXACT(C144,C108),EXACT(D144,D108),EXACT(E144,E108),ISNUMBER(E144)=ISNUMBER(E108)),1,0),IF(AND(EXACT(B144,B109),EXACT(C144,C109),EXACT(D144,D109),EXACT(E144,E109),ISNUMBER(E144)=ISNUMBER(E109)),1,0),IF(AND(EXACT(B144,B110),EXACT(C144,C110),EXACT(D144,D110),EXACT(E144,E110),ISNUMBER(E144)=ISNUMBER(E110)),1,0),IF(AND(EXACT(B144,B111),EXACT(C144,C111),EXACT(D144,D111),EXACT(E144,E111),ISNUMBER(E144)=ISNUMBER(E111)),1,0),IF(AND(EXACT(B144,B112),EXACT(C144,C112),EXACT(D144,D112),EXACT(E144,E112),ISNUMBER(E144)=ISNUMBER(E112)),1,0),IF(AND(EXACT(B144,B113),EXACT(C144,C113),EXACT(D144,D113),EXACT(E144,E113),ISNUMBER(E144)=ISNUMBER(E113)),1,0),IF(AND(EXACT(B144,B114),EXACT(C144,C114),EXACT(D144,D114),EXACT(E144,E114),ISNUMBER(E144)=ISNUMBER(E114)),1,0),IF(AND(EXACT(B144,B115),EXACT(C144,C115),EXACT(D144,D115),EXACT(E144,E115),ISNUMBER(E144)=ISNUMBER(E115)),1,0),IF(AND(EXACT(B144,B116),EXACT(C144,C116),EXACT(D144,D116),EXACT(E144,E116),ISNUMBER(E144)=ISNUMBER(E116)),1,0),IF(AND(EXACT(B144,B117),EXACT(C144,C117),EXACT(D144,D117),EXACT(E144,E117),ISNUMBER(E144)=ISNUMBER(E117)),1,0),IF(AND(EXACT(B144,B118),EXACT(C144,C118),EXACT(D144,D118),EXACT(E144,E118),ISNUMBER(E144)=ISNUMBER(E118)),1,0),IF(AND(EXACT(B144,B119),EXACT(C144,C119),EXACT(D144,D119),EXACT(E144,E119),ISNUMBER(E144)=ISNUMBER(E119)),1,0),IF(AND(EXACT(B144,B120),EXACT(C144,C120),EXACT(D144,D120),EXACT(E144,E120),ISNUMBER(E144)=ISNUMBER(E120)),1,0),IF(AND(EXACT(B144,B121),EXACT(C144,C121),EXACT(D144,D121),EXACT(E144,E121),ISNUMBER(E144)=ISNUMBER(E121)),1,0),IF(AND(EXACT(B144,B122),EXACT(C144,C122),EXACT(D144,D122),EXACT(E144,E122),ISNUMBER(E144)=ISNUMBER(E122)),1,0),IF(AND(EXACT(B144,B123),EXACT(C144,C123),EXACT(D144,D123),EXACT(E144,E123),ISNUMBER(E144)=ISNUMBER(E123)),1,0),IF(AND(EXACT(B144,B124),EXACT(C144,C124),EXACT(D144,D124),EXACT(E144,E124),ISNUMBER(E144)=ISNUMBER(E124)),1,0),IF(AND(EXACT(B144,B125),EXACT(C144,C125),EXACT(D144,D125),EXACT(E144,E125),ISNUMBER(E144)=ISNUMBER(E125)),1,0),IF(AND(EXACT(B144,B126),EXACT(C144,C126),EXACT(D144,D126),EXACT(E144,E126),ISNUMBER(E144)=ISNUMBER(E126)),1,0)))</x:f>
      </x:c>
      <x:c r="Q144" s="28" t="str">
        <x:f>IF(A144="","",SUM(IF(AND(EXACT(B144,B127),EXACT(C144,C127),EXACT(D144,D127),EXACT(E144,E127),ISNUMBER(E144)=ISNUMBER(E127)),1,0),IF(AND(EXACT(B144,B128),EXACT(C144,C128),EXACT(D144,D128),EXACT(E144,E128),ISNUMBER(E144)=ISNUMBER(E128)),1,0),IF(AND(EXACT(B144,B129),EXACT(C144,C129),EXACT(D144,D129),EXACT(E144,E129),ISNUMBER(E144)=ISNUMBER(E129)),1,0),IF(AND(EXACT(B144,B130),EXACT(C144,C130),EXACT(D144,D130),EXACT(E144,E130),ISNUMBER(E144)=ISNUMBER(E130)),1,0),IF(AND(EXACT(B144,B131),EXACT(C144,C131),EXACT(D144,D131),EXACT(E144,E131),ISNUMBER(E144)=ISNUMBER(E131)),1,0),IF(AND(EXACT(B144,B132),EXACT(C144,C132),EXACT(D144,D132),EXACT(E144,E132),ISNUMBER(E144)=ISNUMBER(E132)),1,0),IF(AND(EXACT(B144,B133),EXACT(C144,C133),EXACT(D144,D133),EXACT(E144,E133),ISNUMBER(E144)=ISNUMBER(E133)),1,0),IF(AND(EXACT(B144,B134),EXACT(C144,C134),EXACT(D144,D134),EXACT(E144,E134),ISNUMBER(E144)=ISNUMBER(E134)),1,0),IF(AND(EXACT(B144,B135),EXACT(C144,C135),EXACT(D144,D135),EXACT(E144,E135),ISNUMBER(E144)=ISNUMBER(E135)),1,0),IF(AND(EXACT(B144,B136),EXACT(C144,C136),EXACT(D144,D136),EXACT(E144,E136),ISNUMBER(E144)=ISNUMBER(E136)),1,0),IF(AND(EXACT(B144,B137),EXACT(C144,C137),EXACT(D144,D137),EXACT(E144,E137),ISNUMBER(E144)=ISNUMBER(E137)),1,0),IF(AND(EXACT(B144,B138),EXACT(C144,C138),EXACT(D144,D138),EXACT(E144,E138),ISNUMBER(E144)=ISNUMBER(E138)),1,0),IF(AND(EXACT(B144,B139),EXACT(C144,C139),EXACT(D144,D139),EXACT(E144,E139),ISNUMBER(E144)=ISNUMBER(E139)),1,0),IF(AND(EXACT(B144,B140),EXACT(C144,C140),EXACT(D144,D140),EXACT(E144,E140),ISNUMBER(E144)=ISNUMBER(E140)),1,0),IF(AND(EXACT(B144,B141),EXACT(C144,C141),EXACT(D144,D141),EXACT(E144,E141),ISNUMBER(E144)=ISNUMBER(E141)),1,0),IF(AND(EXACT(B144,B142),EXACT(C144,C142),EXACT(D144,D142),EXACT(E144,E142),ISNUMBER(E144)=ISNUMBER(E142)),1,0),IF(AND(EXACT(B144,B143),EXACT(C144,C143),EXACT(D144,D143),EXACT(E144,E143),ISNUMBER(E144)=ISNUMBER(E143)),1,0),IF(AND(EXACT(B144,B144),EXACT(C144,C144),EXACT(D144,D144),EXACT(E144,E144),ISNUMBER(E144)=ISNUMBER(E144)),1,0)))</x:f>
      </x:c>
      <x:c r="R144" s="28" t="str">
        <x:f>IF(A144="","",0)</x:f>
      </x:c>
      <x:c r="S144" s="28" t="str">
        <x:f>IF(A144="","",0)</x:f>
      </x:c>
      <x:c r="T144" s="28" t="str">
        <x:f>IF(A144="","",0)</x:f>
      </x:c>
    </x:row>
    <x:row r="145" ht="22" customHeight="1">
      <x:c r="A145" s="2" t="str">
        <x:f>IF(COUNTA('Input'!A145:D145)=0,"",ROW()-6)</x:f>
      </x:c>
      <x:c r="B145" s="2" t="str">
        <x:f>IF(ISBLANK('Input'!A145),"",'Input'!A145)</x:f>
      </x:c>
      <x:c r="C145" s="2" t="str">
        <x:f>IF(ISBLANK('Input'!B145),"",'Input'!B145)</x:f>
      </x:c>
      <x:c r="D145" s="2" t="str">
        <x:f>IF(ISBLANK('Input'!C145),"",'Input'!C145)</x:f>
      </x:c>
      <x:c r="E145" s="21" t="str">
        <x:f>IF(ISBLANK('Input'!D145),"",'Input'!D145)</x:f>
      </x:c>
      <x:c r="F145" s="2" t="str">
        <x:f>IF(A145="","",SUM(K145:T145))</x:f>
      </x:c>
      <x:c r="G145" s="2" t="str">
        <x:f>IF(A145="","",IF(F145&gt;1,"Exact duplicate",IF(B145="","Missing job ID",IF(C145="","Missing customer",IF(NOT(OR(EXACT(D145,"completed"),EXACT(D145,"cancelled"))),"Missing or invalid status",IF(NOT(ISNUMBER(E145)),"Missing or invalid amount",IF(E145&lt;0,"Missing or invalid amount","")))))))</x:f>
      </x:c>
      <x:c r="H145" s="2" t="str">
        <x:f>IF(A145="","",IF(F145&gt;1,"Duplicate",IF(G145&lt;&gt;"","Exception",IF(EXACT(D145,"completed"),"Completed","Cancelled"))))</x:f>
      </x:c>
      <x:c r="I145" s="21" t="str">
        <x:f>IF(A145="","",IF(H145="Completed",E145,0))</x:f>
      </x:c>
      <x:c r="K145" s="28" t="str">
        <x:f>IF(A145="","",SUM(IF(AND(EXACT(B145,B7),EXACT(C145,C7),EXACT(D145,D7),EXACT(E145,E7),ISNUMBER(E145)=ISNUMBER(E7)),1,0),IF(AND(EXACT(B145,B8),EXACT(C145,C8),EXACT(D145,D8),EXACT(E145,E8),ISNUMBER(E145)=ISNUMBER(E8)),1,0),IF(AND(EXACT(B145,B9),EXACT(C145,C9),EXACT(D145,D9),EXACT(E145,E9),ISNUMBER(E145)=ISNUMBER(E9)),1,0),IF(AND(EXACT(B145,B10),EXACT(C145,C10),EXACT(D145,D10),EXACT(E145,E10),ISNUMBER(E145)=ISNUMBER(E10)),1,0),IF(AND(EXACT(B145,B11),EXACT(C145,C11),EXACT(D145,D11),EXACT(E145,E11),ISNUMBER(E145)=ISNUMBER(E11)),1,0),IF(AND(EXACT(B145,B12),EXACT(C145,C12),EXACT(D145,D12),EXACT(E145,E12),ISNUMBER(E145)=ISNUMBER(E12)),1,0),IF(AND(EXACT(B145,B13),EXACT(C145,C13),EXACT(D145,D13),EXACT(E145,E13),ISNUMBER(E145)=ISNUMBER(E13)),1,0),IF(AND(EXACT(B145,B14),EXACT(C145,C14),EXACT(D145,D14),EXACT(E145,E14),ISNUMBER(E145)=ISNUMBER(E14)),1,0),IF(AND(EXACT(B145,B15),EXACT(C145,C15),EXACT(D145,D15),EXACT(E145,E15),ISNUMBER(E145)=ISNUMBER(E15)),1,0),IF(AND(EXACT(B145,B16),EXACT(C145,C16),EXACT(D145,D16),EXACT(E145,E16),ISNUMBER(E145)=ISNUMBER(E16)),1,0),IF(AND(EXACT(B145,B17),EXACT(C145,C17),EXACT(D145,D17),EXACT(E145,E17),ISNUMBER(E145)=ISNUMBER(E17)),1,0),IF(AND(EXACT(B145,B18),EXACT(C145,C18),EXACT(D145,D18),EXACT(E145,E18),ISNUMBER(E145)=ISNUMBER(E18)),1,0),IF(AND(EXACT(B145,B19),EXACT(C145,C19),EXACT(D145,D19),EXACT(E145,E19),ISNUMBER(E145)=ISNUMBER(E19)),1,0),IF(AND(EXACT(B145,B20),EXACT(C145,C20),EXACT(D145,D20),EXACT(E145,E20),ISNUMBER(E145)=ISNUMBER(E20)),1,0),IF(AND(EXACT(B145,B21),EXACT(C145,C21),EXACT(D145,D21),EXACT(E145,E21),ISNUMBER(E145)=ISNUMBER(E21)),1,0),IF(AND(EXACT(B145,B22),EXACT(C145,C22),EXACT(D145,D22),EXACT(E145,E22),ISNUMBER(E145)=ISNUMBER(E22)),1,0),IF(AND(EXACT(B145,B23),EXACT(C145,C23),EXACT(D145,D23),EXACT(E145,E23),ISNUMBER(E145)=ISNUMBER(E23)),1,0),IF(AND(EXACT(B145,B24),EXACT(C145,C24),EXACT(D145,D24),EXACT(E145,E24),ISNUMBER(E145)=ISNUMBER(E24)),1,0),IF(AND(EXACT(B145,B25),EXACT(C145,C25),EXACT(D145,D25),EXACT(E145,E25),ISNUMBER(E145)=ISNUMBER(E25)),1,0),IF(AND(EXACT(B145,B26),EXACT(C145,C26),EXACT(D145,D26),EXACT(E145,E26),ISNUMBER(E145)=ISNUMBER(E26)),1,0)))</x:f>
      </x:c>
      <x:c r="L145" s="28" t="str">
        <x:f>IF(A145="","",SUM(IF(AND(EXACT(B145,B27),EXACT(C145,C27),EXACT(D145,D27),EXACT(E145,E27),ISNUMBER(E145)=ISNUMBER(E27)),1,0),IF(AND(EXACT(B145,B28),EXACT(C145,C28),EXACT(D145,D28),EXACT(E145,E28),ISNUMBER(E145)=ISNUMBER(E28)),1,0),IF(AND(EXACT(B145,B29),EXACT(C145,C29),EXACT(D145,D29),EXACT(E145,E29),ISNUMBER(E145)=ISNUMBER(E29)),1,0),IF(AND(EXACT(B145,B30),EXACT(C145,C30),EXACT(D145,D30),EXACT(E145,E30),ISNUMBER(E145)=ISNUMBER(E30)),1,0),IF(AND(EXACT(B145,B31),EXACT(C145,C31),EXACT(D145,D31),EXACT(E145,E31),ISNUMBER(E145)=ISNUMBER(E31)),1,0),IF(AND(EXACT(B145,B32),EXACT(C145,C32),EXACT(D145,D32),EXACT(E145,E32),ISNUMBER(E145)=ISNUMBER(E32)),1,0),IF(AND(EXACT(B145,B33),EXACT(C145,C33),EXACT(D145,D33),EXACT(E145,E33),ISNUMBER(E145)=ISNUMBER(E33)),1,0),IF(AND(EXACT(B145,B34),EXACT(C145,C34),EXACT(D145,D34),EXACT(E145,E34),ISNUMBER(E145)=ISNUMBER(E34)),1,0),IF(AND(EXACT(B145,B35),EXACT(C145,C35),EXACT(D145,D35),EXACT(E145,E35),ISNUMBER(E145)=ISNUMBER(E35)),1,0),IF(AND(EXACT(B145,B36),EXACT(C145,C36),EXACT(D145,D36),EXACT(E145,E36),ISNUMBER(E145)=ISNUMBER(E36)),1,0),IF(AND(EXACT(B145,B37),EXACT(C145,C37),EXACT(D145,D37),EXACT(E145,E37),ISNUMBER(E145)=ISNUMBER(E37)),1,0),IF(AND(EXACT(B145,B38),EXACT(C145,C38),EXACT(D145,D38),EXACT(E145,E38),ISNUMBER(E145)=ISNUMBER(E38)),1,0),IF(AND(EXACT(B145,B39),EXACT(C145,C39),EXACT(D145,D39),EXACT(E145,E39),ISNUMBER(E145)=ISNUMBER(E39)),1,0),IF(AND(EXACT(B145,B40),EXACT(C145,C40),EXACT(D145,D40),EXACT(E145,E40),ISNUMBER(E145)=ISNUMBER(E40)),1,0),IF(AND(EXACT(B145,B41),EXACT(C145,C41),EXACT(D145,D41),EXACT(E145,E41),ISNUMBER(E145)=ISNUMBER(E41)),1,0),IF(AND(EXACT(B145,B42),EXACT(C145,C42),EXACT(D145,D42),EXACT(E145,E42),ISNUMBER(E145)=ISNUMBER(E42)),1,0),IF(AND(EXACT(B145,B43),EXACT(C145,C43),EXACT(D145,D43),EXACT(E145,E43),ISNUMBER(E145)=ISNUMBER(E43)),1,0),IF(AND(EXACT(B145,B44),EXACT(C145,C44),EXACT(D145,D44),EXACT(E145,E44),ISNUMBER(E145)=ISNUMBER(E44)),1,0),IF(AND(EXACT(B145,B45),EXACT(C145,C45),EXACT(D145,D45),EXACT(E145,E45),ISNUMBER(E145)=ISNUMBER(E45)),1,0),IF(AND(EXACT(B145,B46),EXACT(C145,C46),EXACT(D145,D46),EXACT(E145,E46),ISNUMBER(E145)=ISNUMBER(E46)),1,0)))</x:f>
      </x:c>
      <x:c r="M145" s="28" t="str">
        <x:f>IF(A145="","",SUM(IF(AND(EXACT(B145,B47),EXACT(C145,C47),EXACT(D145,D47),EXACT(E145,E47),ISNUMBER(E145)=ISNUMBER(E47)),1,0),IF(AND(EXACT(B145,B48),EXACT(C145,C48),EXACT(D145,D48),EXACT(E145,E48),ISNUMBER(E145)=ISNUMBER(E48)),1,0),IF(AND(EXACT(B145,B49),EXACT(C145,C49),EXACT(D145,D49),EXACT(E145,E49),ISNUMBER(E145)=ISNUMBER(E49)),1,0),IF(AND(EXACT(B145,B50),EXACT(C145,C50),EXACT(D145,D50),EXACT(E145,E50),ISNUMBER(E145)=ISNUMBER(E50)),1,0),IF(AND(EXACT(B145,B51),EXACT(C145,C51),EXACT(D145,D51),EXACT(E145,E51),ISNUMBER(E145)=ISNUMBER(E51)),1,0),IF(AND(EXACT(B145,B52),EXACT(C145,C52),EXACT(D145,D52),EXACT(E145,E52),ISNUMBER(E145)=ISNUMBER(E52)),1,0),IF(AND(EXACT(B145,B53),EXACT(C145,C53),EXACT(D145,D53),EXACT(E145,E53),ISNUMBER(E145)=ISNUMBER(E53)),1,0),IF(AND(EXACT(B145,B54),EXACT(C145,C54),EXACT(D145,D54),EXACT(E145,E54),ISNUMBER(E145)=ISNUMBER(E54)),1,0),IF(AND(EXACT(B145,B55),EXACT(C145,C55),EXACT(D145,D55),EXACT(E145,E55),ISNUMBER(E145)=ISNUMBER(E55)),1,0),IF(AND(EXACT(B145,B56),EXACT(C145,C56),EXACT(D145,D56),EXACT(E145,E56),ISNUMBER(E145)=ISNUMBER(E56)),1,0),IF(AND(EXACT(B145,B57),EXACT(C145,C57),EXACT(D145,D57),EXACT(E145,E57),ISNUMBER(E145)=ISNUMBER(E57)),1,0),IF(AND(EXACT(B145,B58),EXACT(C145,C58),EXACT(D145,D58),EXACT(E145,E58),ISNUMBER(E145)=ISNUMBER(E58)),1,0),IF(AND(EXACT(B145,B59),EXACT(C145,C59),EXACT(D145,D59),EXACT(E145,E59),ISNUMBER(E145)=ISNUMBER(E59)),1,0),IF(AND(EXACT(B145,B60),EXACT(C145,C60),EXACT(D145,D60),EXACT(E145,E60),ISNUMBER(E145)=ISNUMBER(E60)),1,0),IF(AND(EXACT(B145,B61),EXACT(C145,C61),EXACT(D145,D61),EXACT(E145,E61),ISNUMBER(E145)=ISNUMBER(E61)),1,0),IF(AND(EXACT(B145,B62),EXACT(C145,C62),EXACT(D145,D62),EXACT(E145,E62),ISNUMBER(E145)=ISNUMBER(E62)),1,0),IF(AND(EXACT(B145,B63),EXACT(C145,C63),EXACT(D145,D63),EXACT(E145,E63),ISNUMBER(E145)=ISNUMBER(E63)),1,0),IF(AND(EXACT(B145,B64),EXACT(C145,C64),EXACT(D145,D64),EXACT(E145,E64),ISNUMBER(E145)=ISNUMBER(E64)),1,0),IF(AND(EXACT(B145,B65),EXACT(C145,C65),EXACT(D145,D65),EXACT(E145,E65),ISNUMBER(E145)=ISNUMBER(E65)),1,0),IF(AND(EXACT(B145,B66),EXACT(C145,C66),EXACT(D145,D66),EXACT(E145,E66),ISNUMBER(E145)=ISNUMBER(E66)),1,0)))</x:f>
      </x:c>
      <x:c r="N145" s="28" t="str">
        <x:f>IF(A145="","",SUM(IF(AND(EXACT(B145,B67),EXACT(C145,C67),EXACT(D145,D67),EXACT(E145,E67),ISNUMBER(E145)=ISNUMBER(E67)),1,0),IF(AND(EXACT(B145,B68),EXACT(C145,C68),EXACT(D145,D68),EXACT(E145,E68),ISNUMBER(E145)=ISNUMBER(E68)),1,0),IF(AND(EXACT(B145,B69),EXACT(C145,C69),EXACT(D145,D69),EXACT(E145,E69),ISNUMBER(E145)=ISNUMBER(E69)),1,0),IF(AND(EXACT(B145,B70),EXACT(C145,C70),EXACT(D145,D70),EXACT(E145,E70),ISNUMBER(E145)=ISNUMBER(E70)),1,0),IF(AND(EXACT(B145,B71),EXACT(C145,C71),EXACT(D145,D71),EXACT(E145,E71),ISNUMBER(E145)=ISNUMBER(E71)),1,0),IF(AND(EXACT(B145,B72),EXACT(C145,C72),EXACT(D145,D72),EXACT(E145,E72),ISNUMBER(E145)=ISNUMBER(E72)),1,0),IF(AND(EXACT(B145,B73),EXACT(C145,C73),EXACT(D145,D73),EXACT(E145,E73),ISNUMBER(E145)=ISNUMBER(E73)),1,0),IF(AND(EXACT(B145,B74),EXACT(C145,C74),EXACT(D145,D74),EXACT(E145,E74),ISNUMBER(E145)=ISNUMBER(E74)),1,0),IF(AND(EXACT(B145,B75),EXACT(C145,C75),EXACT(D145,D75),EXACT(E145,E75),ISNUMBER(E145)=ISNUMBER(E75)),1,0),IF(AND(EXACT(B145,B76),EXACT(C145,C76),EXACT(D145,D76),EXACT(E145,E76),ISNUMBER(E145)=ISNUMBER(E76)),1,0),IF(AND(EXACT(B145,B77),EXACT(C145,C77),EXACT(D145,D77),EXACT(E145,E77),ISNUMBER(E145)=ISNUMBER(E77)),1,0),IF(AND(EXACT(B145,B78),EXACT(C145,C78),EXACT(D145,D78),EXACT(E145,E78),ISNUMBER(E145)=ISNUMBER(E78)),1,0),IF(AND(EXACT(B145,B79),EXACT(C145,C79),EXACT(D145,D79),EXACT(E145,E79),ISNUMBER(E145)=ISNUMBER(E79)),1,0),IF(AND(EXACT(B145,B80),EXACT(C145,C80),EXACT(D145,D80),EXACT(E145,E80),ISNUMBER(E145)=ISNUMBER(E80)),1,0),IF(AND(EXACT(B145,B81),EXACT(C145,C81),EXACT(D145,D81),EXACT(E145,E81),ISNUMBER(E145)=ISNUMBER(E81)),1,0),IF(AND(EXACT(B145,B82),EXACT(C145,C82),EXACT(D145,D82),EXACT(E145,E82),ISNUMBER(E145)=ISNUMBER(E82)),1,0),IF(AND(EXACT(B145,B83),EXACT(C145,C83),EXACT(D145,D83),EXACT(E145,E83),ISNUMBER(E145)=ISNUMBER(E83)),1,0),IF(AND(EXACT(B145,B84),EXACT(C145,C84),EXACT(D145,D84),EXACT(E145,E84),ISNUMBER(E145)=ISNUMBER(E84)),1,0),IF(AND(EXACT(B145,B85),EXACT(C145,C85),EXACT(D145,D85),EXACT(E145,E85),ISNUMBER(E145)=ISNUMBER(E85)),1,0),IF(AND(EXACT(B145,B86),EXACT(C145,C86),EXACT(D145,D86),EXACT(E145,E86),ISNUMBER(E145)=ISNUMBER(E86)),1,0)))</x:f>
      </x:c>
      <x:c r="O145" s="28" t="str">
        <x:f>IF(A145="","",SUM(IF(AND(EXACT(B145,B87),EXACT(C145,C87),EXACT(D145,D87),EXACT(E145,E87),ISNUMBER(E145)=ISNUMBER(E87)),1,0),IF(AND(EXACT(B145,B88),EXACT(C145,C88),EXACT(D145,D88),EXACT(E145,E88),ISNUMBER(E145)=ISNUMBER(E88)),1,0),IF(AND(EXACT(B145,B89),EXACT(C145,C89),EXACT(D145,D89),EXACT(E145,E89),ISNUMBER(E145)=ISNUMBER(E89)),1,0),IF(AND(EXACT(B145,B90),EXACT(C145,C90),EXACT(D145,D90),EXACT(E145,E90),ISNUMBER(E145)=ISNUMBER(E90)),1,0),IF(AND(EXACT(B145,B91),EXACT(C145,C91),EXACT(D145,D91),EXACT(E145,E91),ISNUMBER(E145)=ISNUMBER(E91)),1,0),IF(AND(EXACT(B145,B92),EXACT(C145,C92),EXACT(D145,D92),EXACT(E145,E92),ISNUMBER(E145)=ISNUMBER(E92)),1,0),IF(AND(EXACT(B145,B93),EXACT(C145,C93),EXACT(D145,D93),EXACT(E145,E93),ISNUMBER(E145)=ISNUMBER(E93)),1,0),IF(AND(EXACT(B145,B94),EXACT(C145,C94),EXACT(D145,D94),EXACT(E145,E94),ISNUMBER(E145)=ISNUMBER(E94)),1,0),IF(AND(EXACT(B145,B95),EXACT(C145,C95),EXACT(D145,D95),EXACT(E145,E95),ISNUMBER(E145)=ISNUMBER(E95)),1,0),IF(AND(EXACT(B145,B96),EXACT(C145,C96),EXACT(D145,D96),EXACT(E145,E96),ISNUMBER(E145)=ISNUMBER(E96)),1,0),IF(AND(EXACT(B145,B97),EXACT(C145,C97),EXACT(D145,D97),EXACT(E145,E97),ISNUMBER(E145)=ISNUMBER(E97)),1,0),IF(AND(EXACT(B145,B98),EXACT(C145,C98),EXACT(D145,D98),EXACT(E145,E98),ISNUMBER(E145)=ISNUMBER(E98)),1,0),IF(AND(EXACT(B145,B99),EXACT(C145,C99),EXACT(D145,D99),EXACT(E145,E99),ISNUMBER(E145)=ISNUMBER(E99)),1,0),IF(AND(EXACT(B145,B100),EXACT(C145,C100),EXACT(D145,D100),EXACT(E145,E100),ISNUMBER(E145)=ISNUMBER(E100)),1,0),IF(AND(EXACT(B145,B101),EXACT(C145,C101),EXACT(D145,D101),EXACT(E145,E101),ISNUMBER(E145)=ISNUMBER(E101)),1,0),IF(AND(EXACT(B145,B102),EXACT(C145,C102),EXACT(D145,D102),EXACT(E145,E102),ISNUMBER(E145)=ISNUMBER(E102)),1,0),IF(AND(EXACT(B145,B103),EXACT(C145,C103),EXACT(D145,D103),EXACT(E145,E103),ISNUMBER(E145)=ISNUMBER(E103)),1,0),IF(AND(EXACT(B145,B104),EXACT(C145,C104),EXACT(D145,D104),EXACT(E145,E104),ISNUMBER(E145)=ISNUMBER(E104)),1,0),IF(AND(EXACT(B145,B105),EXACT(C145,C105),EXACT(D145,D105),EXACT(E145,E105),ISNUMBER(E145)=ISNUMBER(E105)),1,0),IF(AND(EXACT(B145,B106),EXACT(C145,C106),EXACT(D145,D106),EXACT(E145,E106),ISNUMBER(E145)=ISNUMBER(E106)),1,0)))</x:f>
      </x:c>
      <x:c r="P145" s="28" t="str">
        <x:f>IF(A145="","",SUM(IF(AND(EXACT(B145,B107),EXACT(C145,C107),EXACT(D145,D107),EXACT(E145,E107),ISNUMBER(E145)=ISNUMBER(E107)),1,0),IF(AND(EXACT(B145,B108),EXACT(C145,C108),EXACT(D145,D108),EXACT(E145,E108),ISNUMBER(E145)=ISNUMBER(E108)),1,0),IF(AND(EXACT(B145,B109),EXACT(C145,C109),EXACT(D145,D109),EXACT(E145,E109),ISNUMBER(E145)=ISNUMBER(E109)),1,0),IF(AND(EXACT(B145,B110),EXACT(C145,C110),EXACT(D145,D110),EXACT(E145,E110),ISNUMBER(E145)=ISNUMBER(E110)),1,0),IF(AND(EXACT(B145,B111),EXACT(C145,C111),EXACT(D145,D111),EXACT(E145,E111),ISNUMBER(E145)=ISNUMBER(E111)),1,0),IF(AND(EXACT(B145,B112),EXACT(C145,C112),EXACT(D145,D112),EXACT(E145,E112),ISNUMBER(E145)=ISNUMBER(E112)),1,0),IF(AND(EXACT(B145,B113),EXACT(C145,C113),EXACT(D145,D113),EXACT(E145,E113),ISNUMBER(E145)=ISNUMBER(E113)),1,0),IF(AND(EXACT(B145,B114),EXACT(C145,C114),EXACT(D145,D114),EXACT(E145,E114),ISNUMBER(E145)=ISNUMBER(E114)),1,0),IF(AND(EXACT(B145,B115),EXACT(C145,C115),EXACT(D145,D115),EXACT(E145,E115),ISNUMBER(E145)=ISNUMBER(E115)),1,0),IF(AND(EXACT(B145,B116),EXACT(C145,C116),EXACT(D145,D116),EXACT(E145,E116),ISNUMBER(E145)=ISNUMBER(E116)),1,0),IF(AND(EXACT(B145,B117),EXACT(C145,C117),EXACT(D145,D117),EXACT(E145,E117),ISNUMBER(E145)=ISNUMBER(E117)),1,0),IF(AND(EXACT(B145,B118),EXACT(C145,C118),EXACT(D145,D118),EXACT(E145,E118),ISNUMBER(E145)=ISNUMBER(E118)),1,0),IF(AND(EXACT(B145,B119),EXACT(C145,C119),EXACT(D145,D119),EXACT(E145,E119),ISNUMBER(E145)=ISNUMBER(E119)),1,0),IF(AND(EXACT(B145,B120),EXACT(C145,C120),EXACT(D145,D120),EXACT(E145,E120),ISNUMBER(E145)=ISNUMBER(E120)),1,0),IF(AND(EXACT(B145,B121),EXACT(C145,C121),EXACT(D145,D121),EXACT(E145,E121),ISNUMBER(E145)=ISNUMBER(E121)),1,0),IF(AND(EXACT(B145,B122),EXACT(C145,C122),EXACT(D145,D122),EXACT(E145,E122),ISNUMBER(E145)=ISNUMBER(E122)),1,0),IF(AND(EXACT(B145,B123),EXACT(C145,C123),EXACT(D145,D123),EXACT(E145,E123),ISNUMBER(E145)=ISNUMBER(E123)),1,0),IF(AND(EXACT(B145,B124),EXACT(C145,C124),EXACT(D145,D124),EXACT(E145,E124),ISNUMBER(E145)=ISNUMBER(E124)),1,0),IF(AND(EXACT(B145,B125),EXACT(C145,C125),EXACT(D145,D125),EXACT(E145,E125),ISNUMBER(E145)=ISNUMBER(E125)),1,0),IF(AND(EXACT(B145,B126),EXACT(C145,C126),EXACT(D145,D126),EXACT(E145,E126),ISNUMBER(E145)=ISNUMBER(E126)),1,0)))</x:f>
      </x:c>
      <x:c r="Q145" s="28" t="str">
        <x:f>IF(A145="","",SUM(IF(AND(EXACT(B145,B127),EXACT(C145,C127),EXACT(D145,D127),EXACT(E145,E127),ISNUMBER(E145)=ISNUMBER(E127)),1,0),IF(AND(EXACT(B145,B128),EXACT(C145,C128),EXACT(D145,D128),EXACT(E145,E128),ISNUMBER(E145)=ISNUMBER(E128)),1,0),IF(AND(EXACT(B145,B129),EXACT(C145,C129),EXACT(D145,D129),EXACT(E145,E129),ISNUMBER(E145)=ISNUMBER(E129)),1,0),IF(AND(EXACT(B145,B130),EXACT(C145,C130),EXACT(D145,D130),EXACT(E145,E130),ISNUMBER(E145)=ISNUMBER(E130)),1,0),IF(AND(EXACT(B145,B131),EXACT(C145,C131),EXACT(D145,D131),EXACT(E145,E131),ISNUMBER(E145)=ISNUMBER(E131)),1,0),IF(AND(EXACT(B145,B132),EXACT(C145,C132),EXACT(D145,D132),EXACT(E145,E132),ISNUMBER(E145)=ISNUMBER(E132)),1,0),IF(AND(EXACT(B145,B133),EXACT(C145,C133),EXACT(D145,D133),EXACT(E145,E133),ISNUMBER(E145)=ISNUMBER(E133)),1,0),IF(AND(EXACT(B145,B134),EXACT(C145,C134),EXACT(D145,D134),EXACT(E145,E134),ISNUMBER(E145)=ISNUMBER(E134)),1,0),IF(AND(EXACT(B145,B135),EXACT(C145,C135),EXACT(D145,D135),EXACT(E145,E135),ISNUMBER(E145)=ISNUMBER(E135)),1,0),IF(AND(EXACT(B145,B136),EXACT(C145,C136),EXACT(D145,D136),EXACT(E145,E136),ISNUMBER(E145)=ISNUMBER(E136)),1,0),IF(AND(EXACT(B145,B137),EXACT(C145,C137),EXACT(D145,D137),EXACT(E145,E137),ISNUMBER(E145)=ISNUMBER(E137)),1,0),IF(AND(EXACT(B145,B138),EXACT(C145,C138),EXACT(D145,D138),EXACT(E145,E138),ISNUMBER(E145)=ISNUMBER(E138)),1,0),IF(AND(EXACT(B145,B139),EXACT(C145,C139),EXACT(D145,D139),EXACT(E145,E139),ISNUMBER(E145)=ISNUMBER(E139)),1,0),IF(AND(EXACT(B145,B140),EXACT(C145,C140),EXACT(D145,D140),EXACT(E145,E140),ISNUMBER(E145)=ISNUMBER(E140)),1,0),IF(AND(EXACT(B145,B141),EXACT(C145,C141),EXACT(D145,D141),EXACT(E145,E141),ISNUMBER(E145)=ISNUMBER(E141)),1,0),IF(AND(EXACT(B145,B142),EXACT(C145,C142),EXACT(D145,D142),EXACT(E145,E142),ISNUMBER(E145)=ISNUMBER(E142)),1,0),IF(AND(EXACT(B145,B143),EXACT(C145,C143),EXACT(D145,D143),EXACT(E145,E143),ISNUMBER(E145)=ISNUMBER(E143)),1,0),IF(AND(EXACT(B145,B144),EXACT(C145,C144),EXACT(D145,D144),EXACT(E145,E144),ISNUMBER(E145)=ISNUMBER(E144)),1,0),IF(AND(EXACT(B145,B145),EXACT(C145,C145),EXACT(D145,D145),EXACT(E145,E145),ISNUMBER(E145)=ISNUMBER(E145)),1,0)))</x:f>
      </x:c>
      <x:c r="R145" s="28" t="str">
        <x:f>IF(A145="","",0)</x:f>
      </x:c>
      <x:c r="S145" s="28" t="str">
        <x:f>IF(A145="","",0)</x:f>
      </x:c>
      <x:c r="T145" s="28" t="str">
        <x:f>IF(A145="","",0)</x:f>
      </x:c>
    </x:row>
    <x:row r="146" ht="22" customHeight="1">
      <x:c r="A146" s="2" t="str">
        <x:f>IF(COUNTA('Input'!A146:D146)=0,"",ROW()-6)</x:f>
      </x:c>
      <x:c r="B146" s="2" t="str">
        <x:f>IF(ISBLANK('Input'!A146),"",'Input'!A146)</x:f>
      </x:c>
      <x:c r="C146" s="2" t="str">
        <x:f>IF(ISBLANK('Input'!B146),"",'Input'!B146)</x:f>
      </x:c>
      <x:c r="D146" s="2" t="str">
        <x:f>IF(ISBLANK('Input'!C146),"",'Input'!C146)</x:f>
      </x:c>
      <x:c r="E146" s="21" t="str">
        <x:f>IF(ISBLANK('Input'!D146),"",'Input'!D146)</x:f>
      </x:c>
      <x:c r="F146" s="2" t="str">
        <x:f>IF(A146="","",SUM(K146:T146))</x:f>
      </x:c>
      <x:c r="G146" s="2" t="str">
        <x:f>IF(A146="","",IF(F146&gt;1,"Exact duplicate",IF(B146="","Missing job ID",IF(C146="","Missing customer",IF(NOT(OR(EXACT(D146,"completed"),EXACT(D146,"cancelled"))),"Missing or invalid status",IF(NOT(ISNUMBER(E146)),"Missing or invalid amount",IF(E146&lt;0,"Missing or invalid amount","")))))))</x:f>
      </x:c>
      <x:c r="H146" s="2" t="str">
        <x:f>IF(A146="","",IF(F146&gt;1,"Duplicate",IF(G146&lt;&gt;"","Exception",IF(EXACT(D146,"completed"),"Completed","Cancelled"))))</x:f>
      </x:c>
      <x:c r="I146" s="21" t="str">
        <x:f>IF(A146="","",IF(H146="Completed",E146,0))</x:f>
      </x:c>
      <x:c r="K146" s="28" t="str">
        <x:f>IF(A146="","",SUM(IF(AND(EXACT(B146,B7),EXACT(C146,C7),EXACT(D146,D7),EXACT(E146,E7),ISNUMBER(E146)=ISNUMBER(E7)),1,0),IF(AND(EXACT(B146,B8),EXACT(C146,C8),EXACT(D146,D8),EXACT(E146,E8),ISNUMBER(E146)=ISNUMBER(E8)),1,0),IF(AND(EXACT(B146,B9),EXACT(C146,C9),EXACT(D146,D9),EXACT(E146,E9),ISNUMBER(E146)=ISNUMBER(E9)),1,0),IF(AND(EXACT(B146,B10),EXACT(C146,C10),EXACT(D146,D10),EXACT(E146,E10),ISNUMBER(E146)=ISNUMBER(E10)),1,0),IF(AND(EXACT(B146,B11),EXACT(C146,C11),EXACT(D146,D11),EXACT(E146,E11),ISNUMBER(E146)=ISNUMBER(E11)),1,0),IF(AND(EXACT(B146,B12),EXACT(C146,C12),EXACT(D146,D12),EXACT(E146,E12),ISNUMBER(E146)=ISNUMBER(E12)),1,0),IF(AND(EXACT(B146,B13),EXACT(C146,C13),EXACT(D146,D13),EXACT(E146,E13),ISNUMBER(E146)=ISNUMBER(E13)),1,0),IF(AND(EXACT(B146,B14),EXACT(C146,C14),EXACT(D146,D14),EXACT(E146,E14),ISNUMBER(E146)=ISNUMBER(E14)),1,0),IF(AND(EXACT(B146,B15),EXACT(C146,C15),EXACT(D146,D15),EXACT(E146,E15),ISNUMBER(E146)=ISNUMBER(E15)),1,0),IF(AND(EXACT(B146,B16),EXACT(C146,C16),EXACT(D146,D16),EXACT(E146,E16),ISNUMBER(E146)=ISNUMBER(E16)),1,0),IF(AND(EXACT(B146,B17),EXACT(C146,C17),EXACT(D146,D17),EXACT(E146,E17),ISNUMBER(E146)=ISNUMBER(E17)),1,0),IF(AND(EXACT(B146,B18),EXACT(C146,C18),EXACT(D146,D18),EXACT(E146,E18),ISNUMBER(E146)=ISNUMBER(E18)),1,0),IF(AND(EXACT(B146,B19),EXACT(C146,C19),EXACT(D146,D19),EXACT(E146,E19),ISNUMBER(E146)=ISNUMBER(E19)),1,0),IF(AND(EXACT(B146,B20),EXACT(C146,C20),EXACT(D146,D20),EXACT(E146,E20),ISNUMBER(E146)=ISNUMBER(E20)),1,0),IF(AND(EXACT(B146,B21),EXACT(C146,C21),EXACT(D146,D21),EXACT(E146,E21),ISNUMBER(E146)=ISNUMBER(E21)),1,0),IF(AND(EXACT(B146,B22),EXACT(C146,C22),EXACT(D146,D22),EXACT(E146,E22),ISNUMBER(E146)=ISNUMBER(E22)),1,0),IF(AND(EXACT(B146,B23),EXACT(C146,C23),EXACT(D146,D23),EXACT(E146,E23),ISNUMBER(E146)=ISNUMBER(E23)),1,0),IF(AND(EXACT(B146,B24),EXACT(C146,C24),EXACT(D146,D24),EXACT(E146,E24),ISNUMBER(E146)=ISNUMBER(E24)),1,0),IF(AND(EXACT(B146,B25),EXACT(C146,C25),EXACT(D146,D25),EXACT(E146,E25),ISNUMBER(E146)=ISNUMBER(E25)),1,0),IF(AND(EXACT(B146,B26),EXACT(C146,C26),EXACT(D146,D26),EXACT(E146,E26),ISNUMBER(E146)=ISNUMBER(E26)),1,0)))</x:f>
      </x:c>
      <x:c r="L146" s="28" t="str">
        <x:f>IF(A146="","",SUM(IF(AND(EXACT(B146,B27),EXACT(C146,C27),EXACT(D146,D27),EXACT(E146,E27),ISNUMBER(E146)=ISNUMBER(E27)),1,0),IF(AND(EXACT(B146,B28),EXACT(C146,C28),EXACT(D146,D28),EXACT(E146,E28),ISNUMBER(E146)=ISNUMBER(E28)),1,0),IF(AND(EXACT(B146,B29),EXACT(C146,C29),EXACT(D146,D29),EXACT(E146,E29),ISNUMBER(E146)=ISNUMBER(E29)),1,0),IF(AND(EXACT(B146,B30),EXACT(C146,C30),EXACT(D146,D30),EXACT(E146,E30),ISNUMBER(E146)=ISNUMBER(E30)),1,0),IF(AND(EXACT(B146,B31),EXACT(C146,C31),EXACT(D146,D31),EXACT(E146,E31),ISNUMBER(E146)=ISNUMBER(E31)),1,0),IF(AND(EXACT(B146,B32),EXACT(C146,C32),EXACT(D146,D32),EXACT(E146,E32),ISNUMBER(E146)=ISNUMBER(E32)),1,0),IF(AND(EXACT(B146,B33),EXACT(C146,C33),EXACT(D146,D33),EXACT(E146,E33),ISNUMBER(E146)=ISNUMBER(E33)),1,0),IF(AND(EXACT(B146,B34),EXACT(C146,C34),EXACT(D146,D34),EXACT(E146,E34),ISNUMBER(E146)=ISNUMBER(E34)),1,0),IF(AND(EXACT(B146,B35),EXACT(C146,C35),EXACT(D146,D35),EXACT(E146,E35),ISNUMBER(E146)=ISNUMBER(E35)),1,0),IF(AND(EXACT(B146,B36),EXACT(C146,C36),EXACT(D146,D36),EXACT(E146,E36),ISNUMBER(E146)=ISNUMBER(E36)),1,0),IF(AND(EXACT(B146,B37),EXACT(C146,C37),EXACT(D146,D37),EXACT(E146,E37),ISNUMBER(E146)=ISNUMBER(E37)),1,0),IF(AND(EXACT(B146,B38),EXACT(C146,C38),EXACT(D146,D38),EXACT(E146,E38),ISNUMBER(E146)=ISNUMBER(E38)),1,0),IF(AND(EXACT(B146,B39),EXACT(C146,C39),EXACT(D146,D39),EXACT(E146,E39),ISNUMBER(E146)=ISNUMBER(E39)),1,0),IF(AND(EXACT(B146,B40),EXACT(C146,C40),EXACT(D146,D40),EXACT(E146,E40),ISNUMBER(E146)=ISNUMBER(E40)),1,0),IF(AND(EXACT(B146,B41),EXACT(C146,C41),EXACT(D146,D41),EXACT(E146,E41),ISNUMBER(E146)=ISNUMBER(E41)),1,0),IF(AND(EXACT(B146,B42),EXACT(C146,C42),EXACT(D146,D42),EXACT(E146,E42),ISNUMBER(E146)=ISNUMBER(E42)),1,0),IF(AND(EXACT(B146,B43),EXACT(C146,C43),EXACT(D146,D43),EXACT(E146,E43),ISNUMBER(E146)=ISNUMBER(E43)),1,0),IF(AND(EXACT(B146,B44),EXACT(C146,C44),EXACT(D146,D44),EXACT(E146,E44),ISNUMBER(E146)=ISNUMBER(E44)),1,0),IF(AND(EXACT(B146,B45),EXACT(C146,C45),EXACT(D146,D45),EXACT(E146,E45),ISNUMBER(E146)=ISNUMBER(E45)),1,0),IF(AND(EXACT(B146,B46),EXACT(C146,C46),EXACT(D146,D46),EXACT(E146,E46),ISNUMBER(E146)=ISNUMBER(E46)),1,0)))</x:f>
      </x:c>
      <x:c r="M146" s="28" t="str">
        <x:f>IF(A146="","",SUM(IF(AND(EXACT(B146,B47),EXACT(C146,C47),EXACT(D146,D47),EXACT(E146,E47),ISNUMBER(E146)=ISNUMBER(E47)),1,0),IF(AND(EXACT(B146,B48),EXACT(C146,C48),EXACT(D146,D48),EXACT(E146,E48),ISNUMBER(E146)=ISNUMBER(E48)),1,0),IF(AND(EXACT(B146,B49),EXACT(C146,C49),EXACT(D146,D49),EXACT(E146,E49),ISNUMBER(E146)=ISNUMBER(E49)),1,0),IF(AND(EXACT(B146,B50),EXACT(C146,C50),EXACT(D146,D50),EXACT(E146,E50),ISNUMBER(E146)=ISNUMBER(E50)),1,0),IF(AND(EXACT(B146,B51),EXACT(C146,C51),EXACT(D146,D51),EXACT(E146,E51),ISNUMBER(E146)=ISNUMBER(E51)),1,0),IF(AND(EXACT(B146,B52),EXACT(C146,C52),EXACT(D146,D52),EXACT(E146,E52),ISNUMBER(E146)=ISNUMBER(E52)),1,0),IF(AND(EXACT(B146,B53),EXACT(C146,C53),EXACT(D146,D53),EXACT(E146,E53),ISNUMBER(E146)=ISNUMBER(E53)),1,0),IF(AND(EXACT(B146,B54),EXACT(C146,C54),EXACT(D146,D54),EXACT(E146,E54),ISNUMBER(E146)=ISNUMBER(E54)),1,0),IF(AND(EXACT(B146,B55),EXACT(C146,C55),EXACT(D146,D55),EXACT(E146,E55),ISNUMBER(E146)=ISNUMBER(E55)),1,0),IF(AND(EXACT(B146,B56),EXACT(C146,C56),EXACT(D146,D56),EXACT(E146,E56),ISNUMBER(E146)=ISNUMBER(E56)),1,0),IF(AND(EXACT(B146,B57),EXACT(C146,C57),EXACT(D146,D57),EXACT(E146,E57),ISNUMBER(E146)=ISNUMBER(E57)),1,0),IF(AND(EXACT(B146,B58),EXACT(C146,C58),EXACT(D146,D58),EXACT(E146,E58),ISNUMBER(E146)=ISNUMBER(E58)),1,0),IF(AND(EXACT(B146,B59),EXACT(C146,C59),EXACT(D146,D59),EXACT(E146,E59),ISNUMBER(E146)=ISNUMBER(E59)),1,0),IF(AND(EXACT(B146,B60),EXACT(C146,C60),EXACT(D146,D60),EXACT(E146,E60),ISNUMBER(E146)=ISNUMBER(E60)),1,0),IF(AND(EXACT(B146,B61),EXACT(C146,C61),EXACT(D146,D61),EXACT(E146,E61),ISNUMBER(E146)=ISNUMBER(E61)),1,0),IF(AND(EXACT(B146,B62),EXACT(C146,C62),EXACT(D146,D62),EXACT(E146,E62),ISNUMBER(E146)=ISNUMBER(E62)),1,0),IF(AND(EXACT(B146,B63),EXACT(C146,C63),EXACT(D146,D63),EXACT(E146,E63),ISNUMBER(E146)=ISNUMBER(E63)),1,0),IF(AND(EXACT(B146,B64),EXACT(C146,C64),EXACT(D146,D64),EXACT(E146,E64),ISNUMBER(E146)=ISNUMBER(E64)),1,0),IF(AND(EXACT(B146,B65),EXACT(C146,C65),EXACT(D146,D65),EXACT(E146,E65),ISNUMBER(E146)=ISNUMBER(E65)),1,0),IF(AND(EXACT(B146,B66),EXACT(C146,C66),EXACT(D146,D66),EXACT(E146,E66),ISNUMBER(E146)=ISNUMBER(E66)),1,0)))</x:f>
      </x:c>
      <x:c r="N146" s="28" t="str">
        <x:f>IF(A146="","",SUM(IF(AND(EXACT(B146,B67),EXACT(C146,C67),EXACT(D146,D67),EXACT(E146,E67),ISNUMBER(E146)=ISNUMBER(E67)),1,0),IF(AND(EXACT(B146,B68),EXACT(C146,C68),EXACT(D146,D68),EXACT(E146,E68),ISNUMBER(E146)=ISNUMBER(E68)),1,0),IF(AND(EXACT(B146,B69),EXACT(C146,C69),EXACT(D146,D69),EXACT(E146,E69),ISNUMBER(E146)=ISNUMBER(E69)),1,0),IF(AND(EXACT(B146,B70),EXACT(C146,C70),EXACT(D146,D70),EXACT(E146,E70),ISNUMBER(E146)=ISNUMBER(E70)),1,0),IF(AND(EXACT(B146,B71),EXACT(C146,C71),EXACT(D146,D71),EXACT(E146,E71),ISNUMBER(E146)=ISNUMBER(E71)),1,0),IF(AND(EXACT(B146,B72),EXACT(C146,C72),EXACT(D146,D72),EXACT(E146,E72),ISNUMBER(E146)=ISNUMBER(E72)),1,0),IF(AND(EXACT(B146,B73),EXACT(C146,C73),EXACT(D146,D73),EXACT(E146,E73),ISNUMBER(E146)=ISNUMBER(E73)),1,0),IF(AND(EXACT(B146,B74),EXACT(C146,C74),EXACT(D146,D74),EXACT(E146,E74),ISNUMBER(E146)=ISNUMBER(E74)),1,0),IF(AND(EXACT(B146,B75),EXACT(C146,C75),EXACT(D146,D75),EXACT(E146,E75),ISNUMBER(E146)=ISNUMBER(E75)),1,0),IF(AND(EXACT(B146,B76),EXACT(C146,C76),EXACT(D146,D76),EXACT(E146,E76),ISNUMBER(E146)=ISNUMBER(E76)),1,0),IF(AND(EXACT(B146,B77),EXACT(C146,C77),EXACT(D146,D77),EXACT(E146,E77),ISNUMBER(E146)=ISNUMBER(E77)),1,0),IF(AND(EXACT(B146,B78),EXACT(C146,C78),EXACT(D146,D78),EXACT(E146,E78),ISNUMBER(E146)=ISNUMBER(E78)),1,0),IF(AND(EXACT(B146,B79),EXACT(C146,C79),EXACT(D146,D79),EXACT(E146,E79),ISNUMBER(E146)=ISNUMBER(E79)),1,0),IF(AND(EXACT(B146,B80),EXACT(C146,C80),EXACT(D146,D80),EXACT(E146,E80),ISNUMBER(E146)=ISNUMBER(E80)),1,0),IF(AND(EXACT(B146,B81),EXACT(C146,C81),EXACT(D146,D81),EXACT(E146,E81),ISNUMBER(E146)=ISNUMBER(E81)),1,0),IF(AND(EXACT(B146,B82),EXACT(C146,C82),EXACT(D146,D82),EXACT(E146,E82),ISNUMBER(E146)=ISNUMBER(E82)),1,0),IF(AND(EXACT(B146,B83),EXACT(C146,C83),EXACT(D146,D83),EXACT(E146,E83),ISNUMBER(E146)=ISNUMBER(E83)),1,0),IF(AND(EXACT(B146,B84),EXACT(C146,C84),EXACT(D146,D84),EXACT(E146,E84),ISNUMBER(E146)=ISNUMBER(E84)),1,0),IF(AND(EXACT(B146,B85),EXACT(C146,C85),EXACT(D146,D85),EXACT(E146,E85),ISNUMBER(E146)=ISNUMBER(E85)),1,0),IF(AND(EXACT(B146,B86),EXACT(C146,C86),EXACT(D146,D86),EXACT(E146,E86),ISNUMBER(E146)=ISNUMBER(E86)),1,0)))</x:f>
      </x:c>
      <x:c r="O146" s="28" t="str">
        <x:f>IF(A146="","",SUM(IF(AND(EXACT(B146,B87),EXACT(C146,C87),EXACT(D146,D87),EXACT(E146,E87),ISNUMBER(E146)=ISNUMBER(E87)),1,0),IF(AND(EXACT(B146,B88),EXACT(C146,C88),EXACT(D146,D88),EXACT(E146,E88),ISNUMBER(E146)=ISNUMBER(E88)),1,0),IF(AND(EXACT(B146,B89),EXACT(C146,C89),EXACT(D146,D89),EXACT(E146,E89),ISNUMBER(E146)=ISNUMBER(E89)),1,0),IF(AND(EXACT(B146,B90),EXACT(C146,C90),EXACT(D146,D90),EXACT(E146,E90),ISNUMBER(E146)=ISNUMBER(E90)),1,0),IF(AND(EXACT(B146,B91),EXACT(C146,C91),EXACT(D146,D91),EXACT(E146,E91),ISNUMBER(E146)=ISNUMBER(E91)),1,0),IF(AND(EXACT(B146,B92),EXACT(C146,C92),EXACT(D146,D92),EXACT(E146,E92),ISNUMBER(E146)=ISNUMBER(E92)),1,0),IF(AND(EXACT(B146,B93),EXACT(C146,C93),EXACT(D146,D93),EXACT(E146,E93),ISNUMBER(E146)=ISNUMBER(E93)),1,0),IF(AND(EXACT(B146,B94),EXACT(C146,C94),EXACT(D146,D94),EXACT(E146,E94),ISNUMBER(E146)=ISNUMBER(E94)),1,0),IF(AND(EXACT(B146,B95),EXACT(C146,C95),EXACT(D146,D95),EXACT(E146,E95),ISNUMBER(E146)=ISNUMBER(E95)),1,0),IF(AND(EXACT(B146,B96),EXACT(C146,C96),EXACT(D146,D96),EXACT(E146,E96),ISNUMBER(E146)=ISNUMBER(E96)),1,0),IF(AND(EXACT(B146,B97),EXACT(C146,C97),EXACT(D146,D97),EXACT(E146,E97),ISNUMBER(E146)=ISNUMBER(E97)),1,0),IF(AND(EXACT(B146,B98),EXACT(C146,C98),EXACT(D146,D98),EXACT(E146,E98),ISNUMBER(E146)=ISNUMBER(E98)),1,0),IF(AND(EXACT(B146,B99),EXACT(C146,C99),EXACT(D146,D99),EXACT(E146,E99),ISNUMBER(E146)=ISNUMBER(E99)),1,0),IF(AND(EXACT(B146,B100),EXACT(C146,C100),EXACT(D146,D100),EXACT(E146,E100),ISNUMBER(E146)=ISNUMBER(E100)),1,0),IF(AND(EXACT(B146,B101),EXACT(C146,C101),EXACT(D146,D101),EXACT(E146,E101),ISNUMBER(E146)=ISNUMBER(E101)),1,0),IF(AND(EXACT(B146,B102),EXACT(C146,C102),EXACT(D146,D102),EXACT(E146,E102),ISNUMBER(E146)=ISNUMBER(E102)),1,0),IF(AND(EXACT(B146,B103),EXACT(C146,C103),EXACT(D146,D103),EXACT(E146,E103),ISNUMBER(E146)=ISNUMBER(E103)),1,0),IF(AND(EXACT(B146,B104),EXACT(C146,C104),EXACT(D146,D104),EXACT(E146,E104),ISNUMBER(E146)=ISNUMBER(E104)),1,0),IF(AND(EXACT(B146,B105),EXACT(C146,C105),EXACT(D146,D105),EXACT(E146,E105),ISNUMBER(E146)=ISNUMBER(E105)),1,0),IF(AND(EXACT(B146,B106),EXACT(C146,C106),EXACT(D146,D106),EXACT(E146,E106),ISNUMBER(E146)=ISNUMBER(E106)),1,0)))</x:f>
      </x:c>
      <x:c r="P146" s="28" t="str">
        <x:f>IF(A146="","",SUM(IF(AND(EXACT(B146,B107),EXACT(C146,C107),EXACT(D146,D107),EXACT(E146,E107),ISNUMBER(E146)=ISNUMBER(E107)),1,0),IF(AND(EXACT(B146,B108),EXACT(C146,C108),EXACT(D146,D108),EXACT(E146,E108),ISNUMBER(E146)=ISNUMBER(E108)),1,0),IF(AND(EXACT(B146,B109),EXACT(C146,C109),EXACT(D146,D109),EXACT(E146,E109),ISNUMBER(E146)=ISNUMBER(E109)),1,0),IF(AND(EXACT(B146,B110),EXACT(C146,C110),EXACT(D146,D110),EXACT(E146,E110),ISNUMBER(E146)=ISNUMBER(E110)),1,0),IF(AND(EXACT(B146,B111),EXACT(C146,C111),EXACT(D146,D111),EXACT(E146,E111),ISNUMBER(E146)=ISNUMBER(E111)),1,0),IF(AND(EXACT(B146,B112),EXACT(C146,C112),EXACT(D146,D112),EXACT(E146,E112),ISNUMBER(E146)=ISNUMBER(E112)),1,0),IF(AND(EXACT(B146,B113),EXACT(C146,C113),EXACT(D146,D113),EXACT(E146,E113),ISNUMBER(E146)=ISNUMBER(E113)),1,0),IF(AND(EXACT(B146,B114),EXACT(C146,C114),EXACT(D146,D114),EXACT(E146,E114),ISNUMBER(E146)=ISNUMBER(E114)),1,0),IF(AND(EXACT(B146,B115),EXACT(C146,C115),EXACT(D146,D115),EXACT(E146,E115),ISNUMBER(E146)=ISNUMBER(E115)),1,0),IF(AND(EXACT(B146,B116),EXACT(C146,C116),EXACT(D146,D116),EXACT(E146,E116),ISNUMBER(E146)=ISNUMBER(E116)),1,0),IF(AND(EXACT(B146,B117),EXACT(C146,C117),EXACT(D146,D117),EXACT(E146,E117),ISNUMBER(E146)=ISNUMBER(E117)),1,0),IF(AND(EXACT(B146,B118),EXACT(C146,C118),EXACT(D146,D118),EXACT(E146,E118),ISNUMBER(E146)=ISNUMBER(E118)),1,0),IF(AND(EXACT(B146,B119),EXACT(C146,C119),EXACT(D146,D119),EXACT(E146,E119),ISNUMBER(E146)=ISNUMBER(E119)),1,0),IF(AND(EXACT(B146,B120),EXACT(C146,C120),EXACT(D146,D120),EXACT(E146,E120),ISNUMBER(E146)=ISNUMBER(E120)),1,0),IF(AND(EXACT(B146,B121),EXACT(C146,C121),EXACT(D146,D121),EXACT(E146,E121),ISNUMBER(E146)=ISNUMBER(E121)),1,0),IF(AND(EXACT(B146,B122),EXACT(C146,C122),EXACT(D146,D122),EXACT(E146,E122),ISNUMBER(E146)=ISNUMBER(E122)),1,0),IF(AND(EXACT(B146,B123),EXACT(C146,C123),EXACT(D146,D123),EXACT(E146,E123),ISNUMBER(E146)=ISNUMBER(E123)),1,0),IF(AND(EXACT(B146,B124),EXACT(C146,C124),EXACT(D146,D124),EXACT(E146,E124),ISNUMBER(E146)=ISNUMBER(E124)),1,0),IF(AND(EXACT(B146,B125),EXACT(C146,C125),EXACT(D146,D125),EXACT(E146,E125),ISNUMBER(E146)=ISNUMBER(E125)),1,0),IF(AND(EXACT(B146,B126),EXACT(C146,C126),EXACT(D146,D126),EXACT(E146,E126),ISNUMBER(E146)=ISNUMBER(E126)),1,0)))</x:f>
      </x:c>
      <x:c r="Q146" s="28" t="str">
        <x:f>IF(A146="","",SUM(IF(AND(EXACT(B146,B127),EXACT(C146,C127),EXACT(D146,D127),EXACT(E146,E127),ISNUMBER(E146)=ISNUMBER(E127)),1,0),IF(AND(EXACT(B146,B128),EXACT(C146,C128),EXACT(D146,D128),EXACT(E146,E128),ISNUMBER(E146)=ISNUMBER(E128)),1,0),IF(AND(EXACT(B146,B129),EXACT(C146,C129),EXACT(D146,D129),EXACT(E146,E129),ISNUMBER(E146)=ISNUMBER(E129)),1,0),IF(AND(EXACT(B146,B130),EXACT(C146,C130),EXACT(D146,D130),EXACT(E146,E130),ISNUMBER(E146)=ISNUMBER(E130)),1,0),IF(AND(EXACT(B146,B131),EXACT(C146,C131),EXACT(D146,D131),EXACT(E146,E131),ISNUMBER(E146)=ISNUMBER(E131)),1,0),IF(AND(EXACT(B146,B132),EXACT(C146,C132),EXACT(D146,D132),EXACT(E146,E132),ISNUMBER(E146)=ISNUMBER(E132)),1,0),IF(AND(EXACT(B146,B133),EXACT(C146,C133),EXACT(D146,D133),EXACT(E146,E133),ISNUMBER(E146)=ISNUMBER(E133)),1,0),IF(AND(EXACT(B146,B134),EXACT(C146,C134),EXACT(D146,D134),EXACT(E146,E134),ISNUMBER(E146)=ISNUMBER(E134)),1,0),IF(AND(EXACT(B146,B135),EXACT(C146,C135),EXACT(D146,D135),EXACT(E146,E135),ISNUMBER(E146)=ISNUMBER(E135)),1,0),IF(AND(EXACT(B146,B136),EXACT(C146,C136),EXACT(D146,D136),EXACT(E146,E136),ISNUMBER(E146)=ISNUMBER(E136)),1,0),IF(AND(EXACT(B146,B137),EXACT(C146,C137),EXACT(D146,D137),EXACT(E146,E137),ISNUMBER(E146)=ISNUMBER(E137)),1,0),IF(AND(EXACT(B146,B138),EXACT(C146,C138),EXACT(D146,D138),EXACT(E146,E138),ISNUMBER(E146)=ISNUMBER(E138)),1,0),IF(AND(EXACT(B146,B139),EXACT(C146,C139),EXACT(D146,D139),EXACT(E146,E139),ISNUMBER(E146)=ISNUMBER(E139)),1,0),IF(AND(EXACT(B146,B140),EXACT(C146,C140),EXACT(D146,D140),EXACT(E146,E140),ISNUMBER(E146)=ISNUMBER(E140)),1,0),IF(AND(EXACT(B146,B141),EXACT(C146,C141),EXACT(D146,D141),EXACT(E146,E141),ISNUMBER(E146)=ISNUMBER(E141)),1,0),IF(AND(EXACT(B146,B142),EXACT(C146,C142),EXACT(D146,D142),EXACT(E146,E142),ISNUMBER(E146)=ISNUMBER(E142)),1,0),IF(AND(EXACT(B146,B143),EXACT(C146,C143),EXACT(D146,D143),EXACT(E146,E143),ISNUMBER(E146)=ISNUMBER(E143)),1,0),IF(AND(EXACT(B146,B144),EXACT(C146,C144),EXACT(D146,D144),EXACT(E146,E144),ISNUMBER(E146)=ISNUMBER(E144)),1,0),IF(AND(EXACT(B146,B145),EXACT(C146,C145),EXACT(D146,D145),EXACT(E146,E145),ISNUMBER(E146)=ISNUMBER(E145)),1,0),IF(AND(EXACT(B146,B146),EXACT(C146,C146),EXACT(D146,D146),EXACT(E146,E146),ISNUMBER(E146)=ISNUMBER(E146)),1,0)))</x:f>
      </x:c>
      <x:c r="R146" s="28" t="str">
        <x:f>IF(A146="","",0)</x:f>
      </x:c>
      <x:c r="S146" s="28" t="str">
        <x:f>IF(A146="","",0)</x:f>
      </x:c>
      <x:c r="T146" s="28" t="str">
        <x:f>IF(A146="","",0)</x:f>
      </x:c>
    </x:row>
    <x:row r="147" ht="22" customHeight="1">
      <x:c r="A147" s="2" t="str">
        <x:f>IF(COUNTA('Input'!A147:D147)=0,"",ROW()-6)</x:f>
      </x:c>
      <x:c r="B147" s="2" t="str">
        <x:f>IF(ISBLANK('Input'!A147),"",'Input'!A147)</x:f>
      </x:c>
      <x:c r="C147" s="2" t="str">
        <x:f>IF(ISBLANK('Input'!B147),"",'Input'!B147)</x:f>
      </x:c>
      <x:c r="D147" s="2" t="str">
        <x:f>IF(ISBLANK('Input'!C147),"",'Input'!C147)</x:f>
      </x:c>
      <x:c r="E147" s="21" t="str">
        <x:f>IF(ISBLANK('Input'!D147),"",'Input'!D147)</x:f>
      </x:c>
      <x:c r="F147" s="2" t="str">
        <x:f>IF(A147="","",SUM(K147:T147))</x:f>
      </x:c>
      <x:c r="G147" s="2" t="str">
        <x:f>IF(A147="","",IF(F147&gt;1,"Exact duplicate",IF(B147="","Missing job ID",IF(C147="","Missing customer",IF(NOT(OR(EXACT(D147,"completed"),EXACT(D147,"cancelled"))),"Missing or invalid status",IF(NOT(ISNUMBER(E147)),"Missing or invalid amount",IF(E147&lt;0,"Missing or invalid amount","")))))))</x:f>
      </x:c>
      <x:c r="H147" s="2" t="str">
        <x:f>IF(A147="","",IF(F147&gt;1,"Duplicate",IF(G147&lt;&gt;"","Exception",IF(EXACT(D147,"completed"),"Completed","Cancelled"))))</x:f>
      </x:c>
      <x:c r="I147" s="21" t="str">
        <x:f>IF(A147="","",IF(H147="Completed",E147,0))</x:f>
      </x:c>
      <x:c r="K147" s="28" t="str">
        <x:f>IF(A147="","",SUM(IF(AND(EXACT(B147,B7),EXACT(C147,C7),EXACT(D147,D7),EXACT(E147,E7),ISNUMBER(E147)=ISNUMBER(E7)),1,0),IF(AND(EXACT(B147,B8),EXACT(C147,C8),EXACT(D147,D8),EXACT(E147,E8),ISNUMBER(E147)=ISNUMBER(E8)),1,0),IF(AND(EXACT(B147,B9),EXACT(C147,C9),EXACT(D147,D9),EXACT(E147,E9),ISNUMBER(E147)=ISNUMBER(E9)),1,0),IF(AND(EXACT(B147,B10),EXACT(C147,C10),EXACT(D147,D10),EXACT(E147,E10),ISNUMBER(E147)=ISNUMBER(E10)),1,0),IF(AND(EXACT(B147,B11),EXACT(C147,C11),EXACT(D147,D11),EXACT(E147,E11),ISNUMBER(E147)=ISNUMBER(E11)),1,0),IF(AND(EXACT(B147,B12),EXACT(C147,C12),EXACT(D147,D12),EXACT(E147,E12),ISNUMBER(E147)=ISNUMBER(E12)),1,0),IF(AND(EXACT(B147,B13),EXACT(C147,C13),EXACT(D147,D13),EXACT(E147,E13),ISNUMBER(E147)=ISNUMBER(E13)),1,0),IF(AND(EXACT(B147,B14),EXACT(C147,C14),EXACT(D147,D14),EXACT(E147,E14),ISNUMBER(E147)=ISNUMBER(E14)),1,0),IF(AND(EXACT(B147,B15),EXACT(C147,C15),EXACT(D147,D15),EXACT(E147,E15),ISNUMBER(E147)=ISNUMBER(E15)),1,0),IF(AND(EXACT(B147,B16),EXACT(C147,C16),EXACT(D147,D16),EXACT(E147,E16),ISNUMBER(E147)=ISNUMBER(E16)),1,0),IF(AND(EXACT(B147,B17),EXACT(C147,C17),EXACT(D147,D17),EXACT(E147,E17),ISNUMBER(E147)=ISNUMBER(E17)),1,0),IF(AND(EXACT(B147,B18),EXACT(C147,C18),EXACT(D147,D18),EXACT(E147,E18),ISNUMBER(E147)=ISNUMBER(E18)),1,0),IF(AND(EXACT(B147,B19),EXACT(C147,C19),EXACT(D147,D19),EXACT(E147,E19),ISNUMBER(E147)=ISNUMBER(E19)),1,0),IF(AND(EXACT(B147,B20),EXACT(C147,C20),EXACT(D147,D20),EXACT(E147,E20),ISNUMBER(E147)=ISNUMBER(E20)),1,0),IF(AND(EXACT(B147,B21),EXACT(C147,C21),EXACT(D147,D21),EXACT(E147,E21),ISNUMBER(E147)=ISNUMBER(E21)),1,0),IF(AND(EXACT(B147,B22),EXACT(C147,C22),EXACT(D147,D22),EXACT(E147,E22),ISNUMBER(E147)=ISNUMBER(E22)),1,0),IF(AND(EXACT(B147,B23),EXACT(C147,C23),EXACT(D147,D23),EXACT(E147,E23),ISNUMBER(E147)=ISNUMBER(E23)),1,0),IF(AND(EXACT(B147,B24),EXACT(C147,C24),EXACT(D147,D24),EXACT(E147,E24),ISNUMBER(E147)=ISNUMBER(E24)),1,0),IF(AND(EXACT(B147,B25),EXACT(C147,C25),EXACT(D147,D25),EXACT(E147,E25),ISNUMBER(E147)=ISNUMBER(E25)),1,0),IF(AND(EXACT(B147,B26),EXACT(C147,C26),EXACT(D147,D26),EXACT(E147,E26),ISNUMBER(E147)=ISNUMBER(E26)),1,0)))</x:f>
      </x:c>
      <x:c r="L147" s="28" t="str">
        <x:f>IF(A147="","",SUM(IF(AND(EXACT(B147,B27),EXACT(C147,C27),EXACT(D147,D27),EXACT(E147,E27),ISNUMBER(E147)=ISNUMBER(E27)),1,0),IF(AND(EXACT(B147,B28),EXACT(C147,C28),EXACT(D147,D28),EXACT(E147,E28),ISNUMBER(E147)=ISNUMBER(E28)),1,0),IF(AND(EXACT(B147,B29),EXACT(C147,C29),EXACT(D147,D29),EXACT(E147,E29),ISNUMBER(E147)=ISNUMBER(E29)),1,0),IF(AND(EXACT(B147,B30),EXACT(C147,C30),EXACT(D147,D30),EXACT(E147,E30),ISNUMBER(E147)=ISNUMBER(E30)),1,0),IF(AND(EXACT(B147,B31),EXACT(C147,C31),EXACT(D147,D31),EXACT(E147,E31),ISNUMBER(E147)=ISNUMBER(E31)),1,0),IF(AND(EXACT(B147,B32),EXACT(C147,C32),EXACT(D147,D32),EXACT(E147,E32),ISNUMBER(E147)=ISNUMBER(E32)),1,0),IF(AND(EXACT(B147,B33),EXACT(C147,C33),EXACT(D147,D33),EXACT(E147,E33),ISNUMBER(E147)=ISNUMBER(E33)),1,0),IF(AND(EXACT(B147,B34),EXACT(C147,C34),EXACT(D147,D34),EXACT(E147,E34),ISNUMBER(E147)=ISNUMBER(E34)),1,0),IF(AND(EXACT(B147,B35),EXACT(C147,C35),EXACT(D147,D35),EXACT(E147,E35),ISNUMBER(E147)=ISNUMBER(E35)),1,0),IF(AND(EXACT(B147,B36),EXACT(C147,C36),EXACT(D147,D36),EXACT(E147,E36),ISNUMBER(E147)=ISNUMBER(E36)),1,0),IF(AND(EXACT(B147,B37),EXACT(C147,C37),EXACT(D147,D37),EXACT(E147,E37),ISNUMBER(E147)=ISNUMBER(E37)),1,0),IF(AND(EXACT(B147,B38),EXACT(C147,C38),EXACT(D147,D38),EXACT(E147,E38),ISNUMBER(E147)=ISNUMBER(E38)),1,0),IF(AND(EXACT(B147,B39),EXACT(C147,C39),EXACT(D147,D39),EXACT(E147,E39),ISNUMBER(E147)=ISNUMBER(E39)),1,0),IF(AND(EXACT(B147,B40),EXACT(C147,C40),EXACT(D147,D40),EXACT(E147,E40),ISNUMBER(E147)=ISNUMBER(E40)),1,0),IF(AND(EXACT(B147,B41),EXACT(C147,C41),EXACT(D147,D41),EXACT(E147,E41),ISNUMBER(E147)=ISNUMBER(E41)),1,0),IF(AND(EXACT(B147,B42),EXACT(C147,C42),EXACT(D147,D42),EXACT(E147,E42),ISNUMBER(E147)=ISNUMBER(E42)),1,0),IF(AND(EXACT(B147,B43),EXACT(C147,C43),EXACT(D147,D43),EXACT(E147,E43),ISNUMBER(E147)=ISNUMBER(E43)),1,0),IF(AND(EXACT(B147,B44),EXACT(C147,C44),EXACT(D147,D44),EXACT(E147,E44),ISNUMBER(E147)=ISNUMBER(E44)),1,0),IF(AND(EXACT(B147,B45),EXACT(C147,C45),EXACT(D147,D45),EXACT(E147,E45),ISNUMBER(E147)=ISNUMBER(E45)),1,0),IF(AND(EXACT(B147,B46),EXACT(C147,C46),EXACT(D147,D46),EXACT(E147,E46),ISNUMBER(E147)=ISNUMBER(E46)),1,0)))</x:f>
      </x:c>
      <x:c r="M147" s="28" t="str">
        <x:f>IF(A147="","",SUM(IF(AND(EXACT(B147,B47),EXACT(C147,C47),EXACT(D147,D47),EXACT(E147,E47),ISNUMBER(E147)=ISNUMBER(E47)),1,0),IF(AND(EXACT(B147,B48),EXACT(C147,C48),EXACT(D147,D48),EXACT(E147,E48),ISNUMBER(E147)=ISNUMBER(E48)),1,0),IF(AND(EXACT(B147,B49),EXACT(C147,C49),EXACT(D147,D49),EXACT(E147,E49),ISNUMBER(E147)=ISNUMBER(E49)),1,0),IF(AND(EXACT(B147,B50),EXACT(C147,C50),EXACT(D147,D50),EXACT(E147,E50),ISNUMBER(E147)=ISNUMBER(E50)),1,0),IF(AND(EXACT(B147,B51),EXACT(C147,C51),EXACT(D147,D51),EXACT(E147,E51),ISNUMBER(E147)=ISNUMBER(E51)),1,0),IF(AND(EXACT(B147,B52),EXACT(C147,C52),EXACT(D147,D52),EXACT(E147,E52),ISNUMBER(E147)=ISNUMBER(E52)),1,0),IF(AND(EXACT(B147,B53),EXACT(C147,C53),EXACT(D147,D53),EXACT(E147,E53),ISNUMBER(E147)=ISNUMBER(E53)),1,0),IF(AND(EXACT(B147,B54),EXACT(C147,C54),EXACT(D147,D54),EXACT(E147,E54),ISNUMBER(E147)=ISNUMBER(E54)),1,0),IF(AND(EXACT(B147,B55),EXACT(C147,C55),EXACT(D147,D55),EXACT(E147,E55),ISNUMBER(E147)=ISNUMBER(E55)),1,0),IF(AND(EXACT(B147,B56),EXACT(C147,C56),EXACT(D147,D56),EXACT(E147,E56),ISNUMBER(E147)=ISNUMBER(E56)),1,0),IF(AND(EXACT(B147,B57),EXACT(C147,C57),EXACT(D147,D57),EXACT(E147,E57),ISNUMBER(E147)=ISNUMBER(E57)),1,0),IF(AND(EXACT(B147,B58),EXACT(C147,C58),EXACT(D147,D58),EXACT(E147,E58),ISNUMBER(E147)=ISNUMBER(E58)),1,0),IF(AND(EXACT(B147,B59),EXACT(C147,C59),EXACT(D147,D59),EXACT(E147,E59),ISNUMBER(E147)=ISNUMBER(E59)),1,0),IF(AND(EXACT(B147,B60),EXACT(C147,C60),EXACT(D147,D60),EXACT(E147,E60),ISNUMBER(E147)=ISNUMBER(E60)),1,0),IF(AND(EXACT(B147,B61),EXACT(C147,C61),EXACT(D147,D61),EXACT(E147,E61),ISNUMBER(E147)=ISNUMBER(E61)),1,0),IF(AND(EXACT(B147,B62),EXACT(C147,C62),EXACT(D147,D62),EXACT(E147,E62),ISNUMBER(E147)=ISNUMBER(E62)),1,0),IF(AND(EXACT(B147,B63),EXACT(C147,C63),EXACT(D147,D63),EXACT(E147,E63),ISNUMBER(E147)=ISNUMBER(E63)),1,0),IF(AND(EXACT(B147,B64),EXACT(C147,C64),EXACT(D147,D64),EXACT(E147,E64),ISNUMBER(E147)=ISNUMBER(E64)),1,0),IF(AND(EXACT(B147,B65),EXACT(C147,C65),EXACT(D147,D65),EXACT(E147,E65),ISNUMBER(E147)=ISNUMBER(E65)),1,0),IF(AND(EXACT(B147,B66),EXACT(C147,C66),EXACT(D147,D66),EXACT(E147,E66),ISNUMBER(E147)=ISNUMBER(E66)),1,0)))</x:f>
      </x:c>
      <x:c r="N147" s="28" t="str">
        <x:f>IF(A147="","",SUM(IF(AND(EXACT(B147,B67),EXACT(C147,C67),EXACT(D147,D67),EXACT(E147,E67),ISNUMBER(E147)=ISNUMBER(E67)),1,0),IF(AND(EXACT(B147,B68),EXACT(C147,C68),EXACT(D147,D68),EXACT(E147,E68),ISNUMBER(E147)=ISNUMBER(E68)),1,0),IF(AND(EXACT(B147,B69),EXACT(C147,C69),EXACT(D147,D69),EXACT(E147,E69),ISNUMBER(E147)=ISNUMBER(E69)),1,0),IF(AND(EXACT(B147,B70),EXACT(C147,C70),EXACT(D147,D70),EXACT(E147,E70),ISNUMBER(E147)=ISNUMBER(E70)),1,0),IF(AND(EXACT(B147,B71),EXACT(C147,C71),EXACT(D147,D71),EXACT(E147,E71),ISNUMBER(E147)=ISNUMBER(E71)),1,0),IF(AND(EXACT(B147,B72),EXACT(C147,C72),EXACT(D147,D72),EXACT(E147,E72),ISNUMBER(E147)=ISNUMBER(E72)),1,0),IF(AND(EXACT(B147,B73),EXACT(C147,C73),EXACT(D147,D73),EXACT(E147,E73),ISNUMBER(E147)=ISNUMBER(E73)),1,0),IF(AND(EXACT(B147,B74),EXACT(C147,C74),EXACT(D147,D74),EXACT(E147,E74),ISNUMBER(E147)=ISNUMBER(E74)),1,0),IF(AND(EXACT(B147,B75),EXACT(C147,C75),EXACT(D147,D75),EXACT(E147,E75),ISNUMBER(E147)=ISNUMBER(E75)),1,0),IF(AND(EXACT(B147,B76),EXACT(C147,C76),EXACT(D147,D76),EXACT(E147,E76),ISNUMBER(E147)=ISNUMBER(E76)),1,0),IF(AND(EXACT(B147,B77),EXACT(C147,C77),EXACT(D147,D77),EXACT(E147,E77),ISNUMBER(E147)=ISNUMBER(E77)),1,0),IF(AND(EXACT(B147,B78),EXACT(C147,C78),EXACT(D147,D78),EXACT(E147,E78),ISNUMBER(E147)=ISNUMBER(E78)),1,0),IF(AND(EXACT(B147,B79),EXACT(C147,C79),EXACT(D147,D79),EXACT(E147,E79),ISNUMBER(E147)=ISNUMBER(E79)),1,0),IF(AND(EXACT(B147,B80),EXACT(C147,C80),EXACT(D147,D80),EXACT(E147,E80),ISNUMBER(E147)=ISNUMBER(E80)),1,0),IF(AND(EXACT(B147,B81),EXACT(C147,C81),EXACT(D147,D81),EXACT(E147,E81),ISNUMBER(E147)=ISNUMBER(E81)),1,0),IF(AND(EXACT(B147,B82),EXACT(C147,C82),EXACT(D147,D82),EXACT(E147,E82),ISNUMBER(E147)=ISNUMBER(E82)),1,0),IF(AND(EXACT(B147,B83),EXACT(C147,C83),EXACT(D147,D83),EXACT(E147,E83),ISNUMBER(E147)=ISNUMBER(E83)),1,0),IF(AND(EXACT(B147,B84),EXACT(C147,C84),EXACT(D147,D84),EXACT(E147,E84),ISNUMBER(E147)=ISNUMBER(E84)),1,0),IF(AND(EXACT(B147,B85),EXACT(C147,C85),EXACT(D147,D85),EXACT(E147,E85),ISNUMBER(E147)=ISNUMBER(E85)),1,0),IF(AND(EXACT(B147,B86),EXACT(C147,C86),EXACT(D147,D86),EXACT(E147,E86),ISNUMBER(E147)=ISNUMBER(E86)),1,0)))</x:f>
      </x:c>
      <x:c r="O147" s="28" t="str">
        <x:f>IF(A147="","",SUM(IF(AND(EXACT(B147,B87),EXACT(C147,C87),EXACT(D147,D87),EXACT(E147,E87),ISNUMBER(E147)=ISNUMBER(E87)),1,0),IF(AND(EXACT(B147,B88),EXACT(C147,C88),EXACT(D147,D88),EXACT(E147,E88),ISNUMBER(E147)=ISNUMBER(E88)),1,0),IF(AND(EXACT(B147,B89),EXACT(C147,C89),EXACT(D147,D89),EXACT(E147,E89),ISNUMBER(E147)=ISNUMBER(E89)),1,0),IF(AND(EXACT(B147,B90),EXACT(C147,C90),EXACT(D147,D90),EXACT(E147,E90),ISNUMBER(E147)=ISNUMBER(E90)),1,0),IF(AND(EXACT(B147,B91),EXACT(C147,C91),EXACT(D147,D91),EXACT(E147,E91),ISNUMBER(E147)=ISNUMBER(E91)),1,0),IF(AND(EXACT(B147,B92),EXACT(C147,C92),EXACT(D147,D92),EXACT(E147,E92),ISNUMBER(E147)=ISNUMBER(E92)),1,0),IF(AND(EXACT(B147,B93),EXACT(C147,C93),EXACT(D147,D93),EXACT(E147,E93),ISNUMBER(E147)=ISNUMBER(E93)),1,0),IF(AND(EXACT(B147,B94),EXACT(C147,C94),EXACT(D147,D94),EXACT(E147,E94),ISNUMBER(E147)=ISNUMBER(E94)),1,0),IF(AND(EXACT(B147,B95),EXACT(C147,C95),EXACT(D147,D95),EXACT(E147,E95),ISNUMBER(E147)=ISNUMBER(E95)),1,0),IF(AND(EXACT(B147,B96),EXACT(C147,C96),EXACT(D147,D96),EXACT(E147,E96),ISNUMBER(E147)=ISNUMBER(E96)),1,0),IF(AND(EXACT(B147,B97),EXACT(C147,C97),EXACT(D147,D97),EXACT(E147,E97),ISNUMBER(E147)=ISNUMBER(E97)),1,0),IF(AND(EXACT(B147,B98),EXACT(C147,C98),EXACT(D147,D98),EXACT(E147,E98),ISNUMBER(E147)=ISNUMBER(E98)),1,0),IF(AND(EXACT(B147,B99),EXACT(C147,C99),EXACT(D147,D99),EXACT(E147,E99),ISNUMBER(E147)=ISNUMBER(E99)),1,0),IF(AND(EXACT(B147,B100),EXACT(C147,C100),EXACT(D147,D100),EXACT(E147,E100),ISNUMBER(E147)=ISNUMBER(E100)),1,0),IF(AND(EXACT(B147,B101),EXACT(C147,C101),EXACT(D147,D101),EXACT(E147,E101),ISNUMBER(E147)=ISNUMBER(E101)),1,0),IF(AND(EXACT(B147,B102),EXACT(C147,C102),EXACT(D147,D102),EXACT(E147,E102),ISNUMBER(E147)=ISNUMBER(E102)),1,0),IF(AND(EXACT(B147,B103),EXACT(C147,C103),EXACT(D147,D103),EXACT(E147,E103),ISNUMBER(E147)=ISNUMBER(E103)),1,0),IF(AND(EXACT(B147,B104),EXACT(C147,C104),EXACT(D147,D104),EXACT(E147,E104),ISNUMBER(E147)=ISNUMBER(E104)),1,0),IF(AND(EXACT(B147,B105),EXACT(C147,C105),EXACT(D147,D105),EXACT(E147,E105),ISNUMBER(E147)=ISNUMBER(E105)),1,0),IF(AND(EXACT(B147,B106),EXACT(C147,C106),EXACT(D147,D106),EXACT(E147,E106),ISNUMBER(E147)=ISNUMBER(E106)),1,0)))</x:f>
      </x:c>
      <x:c r="P147" s="28" t="str">
        <x:f>IF(A147="","",SUM(IF(AND(EXACT(B147,B107),EXACT(C147,C107),EXACT(D147,D107),EXACT(E147,E107),ISNUMBER(E147)=ISNUMBER(E107)),1,0),IF(AND(EXACT(B147,B108),EXACT(C147,C108),EXACT(D147,D108),EXACT(E147,E108),ISNUMBER(E147)=ISNUMBER(E108)),1,0),IF(AND(EXACT(B147,B109),EXACT(C147,C109),EXACT(D147,D109),EXACT(E147,E109),ISNUMBER(E147)=ISNUMBER(E109)),1,0),IF(AND(EXACT(B147,B110),EXACT(C147,C110),EXACT(D147,D110),EXACT(E147,E110),ISNUMBER(E147)=ISNUMBER(E110)),1,0),IF(AND(EXACT(B147,B111),EXACT(C147,C111),EXACT(D147,D111),EXACT(E147,E111),ISNUMBER(E147)=ISNUMBER(E111)),1,0),IF(AND(EXACT(B147,B112),EXACT(C147,C112),EXACT(D147,D112),EXACT(E147,E112),ISNUMBER(E147)=ISNUMBER(E112)),1,0),IF(AND(EXACT(B147,B113),EXACT(C147,C113),EXACT(D147,D113),EXACT(E147,E113),ISNUMBER(E147)=ISNUMBER(E113)),1,0),IF(AND(EXACT(B147,B114),EXACT(C147,C114),EXACT(D147,D114),EXACT(E147,E114),ISNUMBER(E147)=ISNUMBER(E114)),1,0),IF(AND(EXACT(B147,B115),EXACT(C147,C115),EXACT(D147,D115),EXACT(E147,E115),ISNUMBER(E147)=ISNUMBER(E115)),1,0),IF(AND(EXACT(B147,B116),EXACT(C147,C116),EXACT(D147,D116),EXACT(E147,E116),ISNUMBER(E147)=ISNUMBER(E116)),1,0),IF(AND(EXACT(B147,B117),EXACT(C147,C117),EXACT(D147,D117),EXACT(E147,E117),ISNUMBER(E147)=ISNUMBER(E117)),1,0),IF(AND(EXACT(B147,B118),EXACT(C147,C118),EXACT(D147,D118),EXACT(E147,E118),ISNUMBER(E147)=ISNUMBER(E118)),1,0),IF(AND(EXACT(B147,B119),EXACT(C147,C119),EXACT(D147,D119),EXACT(E147,E119),ISNUMBER(E147)=ISNUMBER(E119)),1,0),IF(AND(EXACT(B147,B120),EXACT(C147,C120),EXACT(D147,D120),EXACT(E147,E120),ISNUMBER(E147)=ISNUMBER(E120)),1,0),IF(AND(EXACT(B147,B121),EXACT(C147,C121),EXACT(D147,D121),EXACT(E147,E121),ISNUMBER(E147)=ISNUMBER(E121)),1,0),IF(AND(EXACT(B147,B122),EXACT(C147,C122),EXACT(D147,D122),EXACT(E147,E122),ISNUMBER(E147)=ISNUMBER(E122)),1,0),IF(AND(EXACT(B147,B123),EXACT(C147,C123),EXACT(D147,D123),EXACT(E147,E123),ISNUMBER(E147)=ISNUMBER(E123)),1,0),IF(AND(EXACT(B147,B124),EXACT(C147,C124),EXACT(D147,D124),EXACT(E147,E124),ISNUMBER(E147)=ISNUMBER(E124)),1,0),IF(AND(EXACT(B147,B125),EXACT(C147,C125),EXACT(D147,D125),EXACT(E147,E125),ISNUMBER(E147)=ISNUMBER(E125)),1,0),IF(AND(EXACT(B147,B126),EXACT(C147,C126),EXACT(D147,D126),EXACT(E147,E126),ISNUMBER(E147)=ISNUMBER(E126)),1,0)))</x:f>
      </x:c>
      <x:c r="Q147" s="28" t="str">
        <x:f>IF(A147="","",SUM(IF(AND(EXACT(B147,B127),EXACT(C147,C127),EXACT(D147,D127),EXACT(E147,E127),ISNUMBER(E147)=ISNUMBER(E127)),1,0),IF(AND(EXACT(B147,B128),EXACT(C147,C128),EXACT(D147,D128),EXACT(E147,E128),ISNUMBER(E147)=ISNUMBER(E128)),1,0),IF(AND(EXACT(B147,B129),EXACT(C147,C129),EXACT(D147,D129),EXACT(E147,E129),ISNUMBER(E147)=ISNUMBER(E129)),1,0),IF(AND(EXACT(B147,B130),EXACT(C147,C130),EXACT(D147,D130),EXACT(E147,E130),ISNUMBER(E147)=ISNUMBER(E130)),1,0),IF(AND(EXACT(B147,B131),EXACT(C147,C131),EXACT(D147,D131),EXACT(E147,E131),ISNUMBER(E147)=ISNUMBER(E131)),1,0),IF(AND(EXACT(B147,B132),EXACT(C147,C132),EXACT(D147,D132),EXACT(E147,E132),ISNUMBER(E147)=ISNUMBER(E132)),1,0),IF(AND(EXACT(B147,B133),EXACT(C147,C133),EXACT(D147,D133),EXACT(E147,E133),ISNUMBER(E147)=ISNUMBER(E133)),1,0),IF(AND(EXACT(B147,B134),EXACT(C147,C134),EXACT(D147,D134),EXACT(E147,E134),ISNUMBER(E147)=ISNUMBER(E134)),1,0),IF(AND(EXACT(B147,B135),EXACT(C147,C135),EXACT(D147,D135),EXACT(E147,E135),ISNUMBER(E147)=ISNUMBER(E135)),1,0),IF(AND(EXACT(B147,B136),EXACT(C147,C136),EXACT(D147,D136),EXACT(E147,E136),ISNUMBER(E147)=ISNUMBER(E136)),1,0),IF(AND(EXACT(B147,B137),EXACT(C147,C137),EXACT(D147,D137),EXACT(E147,E137),ISNUMBER(E147)=ISNUMBER(E137)),1,0),IF(AND(EXACT(B147,B138),EXACT(C147,C138),EXACT(D147,D138),EXACT(E147,E138),ISNUMBER(E147)=ISNUMBER(E138)),1,0),IF(AND(EXACT(B147,B139),EXACT(C147,C139),EXACT(D147,D139),EXACT(E147,E139),ISNUMBER(E147)=ISNUMBER(E139)),1,0),IF(AND(EXACT(B147,B140),EXACT(C147,C140),EXACT(D147,D140),EXACT(E147,E140),ISNUMBER(E147)=ISNUMBER(E140)),1,0),IF(AND(EXACT(B147,B141),EXACT(C147,C141),EXACT(D147,D141),EXACT(E147,E141),ISNUMBER(E147)=ISNUMBER(E141)),1,0),IF(AND(EXACT(B147,B142),EXACT(C147,C142),EXACT(D147,D142),EXACT(E147,E142),ISNUMBER(E147)=ISNUMBER(E142)),1,0),IF(AND(EXACT(B147,B143),EXACT(C147,C143),EXACT(D147,D143),EXACT(E147,E143),ISNUMBER(E147)=ISNUMBER(E143)),1,0),IF(AND(EXACT(B147,B144),EXACT(C147,C144),EXACT(D147,D144),EXACT(E147,E144),ISNUMBER(E147)=ISNUMBER(E144)),1,0),IF(AND(EXACT(B147,B145),EXACT(C147,C145),EXACT(D147,D145),EXACT(E147,E145),ISNUMBER(E147)=ISNUMBER(E145)),1,0),IF(AND(EXACT(B147,B146),EXACT(C147,C146),EXACT(D147,D146),EXACT(E147,E146),ISNUMBER(E147)=ISNUMBER(E146)),1,0)))</x:f>
      </x:c>
      <x:c r="R147" s="28" t="str">
        <x:f>IF(A147="","",SUM(IF(AND(EXACT(B147,B147),EXACT(C147,C147),EXACT(D147,D147),EXACT(E147,E147),ISNUMBER(E147)=ISNUMBER(E147)),1,0)))</x:f>
      </x:c>
      <x:c r="S147" s="28" t="str">
        <x:f>IF(A147="","",0)</x:f>
      </x:c>
      <x:c r="T147" s="28" t="str">
        <x:f>IF(A147="","",0)</x:f>
      </x:c>
    </x:row>
    <x:row r="148" ht="22" customHeight="1">
      <x:c r="A148" s="2" t="str">
        <x:f>IF(COUNTA('Input'!A148:D148)=0,"",ROW()-6)</x:f>
      </x:c>
      <x:c r="B148" s="2" t="str">
        <x:f>IF(ISBLANK('Input'!A148),"",'Input'!A148)</x:f>
      </x:c>
      <x:c r="C148" s="2" t="str">
        <x:f>IF(ISBLANK('Input'!B148),"",'Input'!B148)</x:f>
      </x:c>
      <x:c r="D148" s="2" t="str">
        <x:f>IF(ISBLANK('Input'!C148),"",'Input'!C148)</x:f>
      </x:c>
      <x:c r="E148" s="21" t="str">
        <x:f>IF(ISBLANK('Input'!D148),"",'Input'!D148)</x:f>
      </x:c>
      <x:c r="F148" s="2" t="str">
        <x:f>IF(A148="","",SUM(K148:T148))</x:f>
      </x:c>
      <x:c r="G148" s="2" t="str">
        <x:f>IF(A148="","",IF(F148&gt;1,"Exact duplicate",IF(B148="","Missing job ID",IF(C148="","Missing customer",IF(NOT(OR(EXACT(D148,"completed"),EXACT(D148,"cancelled"))),"Missing or invalid status",IF(NOT(ISNUMBER(E148)),"Missing or invalid amount",IF(E148&lt;0,"Missing or invalid amount","")))))))</x:f>
      </x:c>
      <x:c r="H148" s="2" t="str">
        <x:f>IF(A148="","",IF(F148&gt;1,"Duplicate",IF(G148&lt;&gt;"","Exception",IF(EXACT(D148,"completed"),"Completed","Cancelled"))))</x:f>
      </x:c>
      <x:c r="I148" s="21" t="str">
        <x:f>IF(A148="","",IF(H148="Completed",E148,0))</x:f>
      </x:c>
      <x:c r="K148" s="28" t="str">
        <x:f>IF(A148="","",SUM(IF(AND(EXACT(B148,B7),EXACT(C148,C7),EXACT(D148,D7),EXACT(E148,E7),ISNUMBER(E148)=ISNUMBER(E7)),1,0),IF(AND(EXACT(B148,B8),EXACT(C148,C8),EXACT(D148,D8),EXACT(E148,E8),ISNUMBER(E148)=ISNUMBER(E8)),1,0),IF(AND(EXACT(B148,B9),EXACT(C148,C9),EXACT(D148,D9),EXACT(E148,E9),ISNUMBER(E148)=ISNUMBER(E9)),1,0),IF(AND(EXACT(B148,B10),EXACT(C148,C10),EXACT(D148,D10),EXACT(E148,E10),ISNUMBER(E148)=ISNUMBER(E10)),1,0),IF(AND(EXACT(B148,B11),EXACT(C148,C11),EXACT(D148,D11),EXACT(E148,E11),ISNUMBER(E148)=ISNUMBER(E11)),1,0),IF(AND(EXACT(B148,B12),EXACT(C148,C12),EXACT(D148,D12),EXACT(E148,E12),ISNUMBER(E148)=ISNUMBER(E12)),1,0),IF(AND(EXACT(B148,B13),EXACT(C148,C13),EXACT(D148,D13),EXACT(E148,E13),ISNUMBER(E148)=ISNUMBER(E13)),1,0),IF(AND(EXACT(B148,B14),EXACT(C148,C14),EXACT(D148,D14),EXACT(E148,E14),ISNUMBER(E148)=ISNUMBER(E14)),1,0),IF(AND(EXACT(B148,B15),EXACT(C148,C15),EXACT(D148,D15),EXACT(E148,E15),ISNUMBER(E148)=ISNUMBER(E15)),1,0),IF(AND(EXACT(B148,B16),EXACT(C148,C16),EXACT(D148,D16),EXACT(E148,E16),ISNUMBER(E148)=ISNUMBER(E16)),1,0),IF(AND(EXACT(B148,B17),EXACT(C148,C17),EXACT(D148,D17),EXACT(E148,E17),ISNUMBER(E148)=ISNUMBER(E17)),1,0),IF(AND(EXACT(B148,B18),EXACT(C148,C18),EXACT(D148,D18),EXACT(E148,E18),ISNUMBER(E148)=ISNUMBER(E18)),1,0),IF(AND(EXACT(B148,B19),EXACT(C148,C19),EXACT(D148,D19),EXACT(E148,E19),ISNUMBER(E148)=ISNUMBER(E19)),1,0),IF(AND(EXACT(B148,B20),EXACT(C148,C20),EXACT(D148,D20),EXACT(E148,E20),ISNUMBER(E148)=ISNUMBER(E20)),1,0),IF(AND(EXACT(B148,B21),EXACT(C148,C21),EXACT(D148,D21),EXACT(E148,E21),ISNUMBER(E148)=ISNUMBER(E21)),1,0),IF(AND(EXACT(B148,B22),EXACT(C148,C22),EXACT(D148,D22),EXACT(E148,E22),ISNUMBER(E148)=ISNUMBER(E22)),1,0),IF(AND(EXACT(B148,B23),EXACT(C148,C23),EXACT(D148,D23),EXACT(E148,E23),ISNUMBER(E148)=ISNUMBER(E23)),1,0),IF(AND(EXACT(B148,B24),EXACT(C148,C24),EXACT(D148,D24),EXACT(E148,E24),ISNUMBER(E148)=ISNUMBER(E24)),1,0),IF(AND(EXACT(B148,B25),EXACT(C148,C25),EXACT(D148,D25),EXACT(E148,E25),ISNUMBER(E148)=ISNUMBER(E25)),1,0),IF(AND(EXACT(B148,B26),EXACT(C148,C26),EXACT(D148,D26),EXACT(E148,E26),ISNUMBER(E148)=ISNUMBER(E26)),1,0)))</x:f>
      </x:c>
      <x:c r="L148" s="28" t="str">
        <x:f>IF(A148="","",SUM(IF(AND(EXACT(B148,B27),EXACT(C148,C27),EXACT(D148,D27),EXACT(E148,E27),ISNUMBER(E148)=ISNUMBER(E27)),1,0),IF(AND(EXACT(B148,B28),EXACT(C148,C28),EXACT(D148,D28),EXACT(E148,E28),ISNUMBER(E148)=ISNUMBER(E28)),1,0),IF(AND(EXACT(B148,B29),EXACT(C148,C29),EXACT(D148,D29),EXACT(E148,E29),ISNUMBER(E148)=ISNUMBER(E29)),1,0),IF(AND(EXACT(B148,B30),EXACT(C148,C30),EXACT(D148,D30),EXACT(E148,E30),ISNUMBER(E148)=ISNUMBER(E30)),1,0),IF(AND(EXACT(B148,B31),EXACT(C148,C31),EXACT(D148,D31),EXACT(E148,E31),ISNUMBER(E148)=ISNUMBER(E31)),1,0),IF(AND(EXACT(B148,B32),EXACT(C148,C32),EXACT(D148,D32),EXACT(E148,E32),ISNUMBER(E148)=ISNUMBER(E32)),1,0),IF(AND(EXACT(B148,B33),EXACT(C148,C33),EXACT(D148,D33),EXACT(E148,E33),ISNUMBER(E148)=ISNUMBER(E33)),1,0),IF(AND(EXACT(B148,B34),EXACT(C148,C34),EXACT(D148,D34),EXACT(E148,E34),ISNUMBER(E148)=ISNUMBER(E34)),1,0),IF(AND(EXACT(B148,B35),EXACT(C148,C35),EXACT(D148,D35),EXACT(E148,E35),ISNUMBER(E148)=ISNUMBER(E35)),1,0),IF(AND(EXACT(B148,B36),EXACT(C148,C36),EXACT(D148,D36),EXACT(E148,E36),ISNUMBER(E148)=ISNUMBER(E36)),1,0),IF(AND(EXACT(B148,B37),EXACT(C148,C37),EXACT(D148,D37),EXACT(E148,E37),ISNUMBER(E148)=ISNUMBER(E37)),1,0),IF(AND(EXACT(B148,B38),EXACT(C148,C38),EXACT(D148,D38),EXACT(E148,E38),ISNUMBER(E148)=ISNUMBER(E38)),1,0),IF(AND(EXACT(B148,B39),EXACT(C148,C39),EXACT(D148,D39),EXACT(E148,E39),ISNUMBER(E148)=ISNUMBER(E39)),1,0),IF(AND(EXACT(B148,B40),EXACT(C148,C40),EXACT(D148,D40),EXACT(E148,E40),ISNUMBER(E148)=ISNUMBER(E40)),1,0),IF(AND(EXACT(B148,B41),EXACT(C148,C41),EXACT(D148,D41),EXACT(E148,E41),ISNUMBER(E148)=ISNUMBER(E41)),1,0),IF(AND(EXACT(B148,B42),EXACT(C148,C42),EXACT(D148,D42),EXACT(E148,E42),ISNUMBER(E148)=ISNUMBER(E42)),1,0),IF(AND(EXACT(B148,B43),EXACT(C148,C43),EXACT(D148,D43),EXACT(E148,E43),ISNUMBER(E148)=ISNUMBER(E43)),1,0),IF(AND(EXACT(B148,B44),EXACT(C148,C44),EXACT(D148,D44),EXACT(E148,E44),ISNUMBER(E148)=ISNUMBER(E44)),1,0),IF(AND(EXACT(B148,B45),EXACT(C148,C45),EXACT(D148,D45),EXACT(E148,E45),ISNUMBER(E148)=ISNUMBER(E45)),1,0),IF(AND(EXACT(B148,B46),EXACT(C148,C46),EXACT(D148,D46),EXACT(E148,E46),ISNUMBER(E148)=ISNUMBER(E46)),1,0)))</x:f>
      </x:c>
      <x:c r="M148" s="28" t="str">
        <x:f>IF(A148="","",SUM(IF(AND(EXACT(B148,B47),EXACT(C148,C47),EXACT(D148,D47),EXACT(E148,E47),ISNUMBER(E148)=ISNUMBER(E47)),1,0),IF(AND(EXACT(B148,B48),EXACT(C148,C48),EXACT(D148,D48),EXACT(E148,E48),ISNUMBER(E148)=ISNUMBER(E48)),1,0),IF(AND(EXACT(B148,B49),EXACT(C148,C49),EXACT(D148,D49),EXACT(E148,E49),ISNUMBER(E148)=ISNUMBER(E49)),1,0),IF(AND(EXACT(B148,B50),EXACT(C148,C50),EXACT(D148,D50),EXACT(E148,E50),ISNUMBER(E148)=ISNUMBER(E50)),1,0),IF(AND(EXACT(B148,B51),EXACT(C148,C51),EXACT(D148,D51),EXACT(E148,E51),ISNUMBER(E148)=ISNUMBER(E51)),1,0),IF(AND(EXACT(B148,B52),EXACT(C148,C52),EXACT(D148,D52),EXACT(E148,E52),ISNUMBER(E148)=ISNUMBER(E52)),1,0),IF(AND(EXACT(B148,B53),EXACT(C148,C53),EXACT(D148,D53),EXACT(E148,E53),ISNUMBER(E148)=ISNUMBER(E53)),1,0),IF(AND(EXACT(B148,B54),EXACT(C148,C54),EXACT(D148,D54),EXACT(E148,E54),ISNUMBER(E148)=ISNUMBER(E54)),1,0),IF(AND(EXACT(B148,B55),EXACT(C148,C55),EXACT(D148,D55),EXACT(E148,E55),ISNUMBER(E148)=ISNUMBER(E55)),1,0),IF(AND(EXACT(B148,B56),EXACT(C148,C56),EXACT(D148,D56),EXACT(E148,E56),ISNUMBER(E148)=ISNUMBER(E56)),1,0),IF(AND(EXACT(B148,B57),EXACT(C148,C57),EXACT(D148,D57),EXACT(E148,E57),ISNUMBER(E148)=ISNUMBER(E57)),1,0),IF(AND(EXACT(B148,B58),EXACT(C148,C58),EXACT(D148,D58),EXACT(E148,E58),ISNUMBER(E148)=ISNUMBER(E58)),1,0),IF(AND(EXACT(B148,B59),EXACT(C148,C59),EXACT(D148,D59),EXACT(E148,E59),ISNUMBER(E148)=ISNUMBER(E59)),1,0),IF(AND(EXACT(B148,B60),EXACT(C148,C60),EXACT(D148,D60),EXACT(E148,E60),ISNUMBER(E148)=ISNUMBER(E60)),1,0),IF(AND(EXACT(B148,B61),EXACT(C148,C61),EXACT(D148,D61),EXACT(E148,E61),ISNUMBER(E148)=ISNUMBER(E61)),1,0),IF(AND(EXACT(B148,B62),EXACT(C148,C62),EXACT(D148,D62),EXACT(E148,E62),ISNUMBER(E148)=ISNUMBER(E62)),1,0),IF(AND(EXACT(B148,B63),EXACT(C148,C63),EXACT(D148,D63),EXACT(E148,E63),ISNUMBER(E148)=ISNUMBER(E63)),1,0),IF(AND(EXACT(B148,B64),EXACT(C148,C64),EXACT(D148,D64),EXACT(E148,E64),ISNUMBER(E148)=ISNUMBER(E64)),1,0),IF(AND(EXACT(B148,B65),EXACT(C148,C65),EXACT(D148,D65),EXACT(E148,E65),ISNUMBER(E148)=ISNUMBER(E65)),1,0),IF(AND(EXACT(B148,B66),EXACT(C148,C66),EXACT(D148,D66),EXACT(E148,E66),ISNUMBER(E148)=ISNUMBER(E66)),1,0)))</x:f>
      </x:c>
      <x:c r="N148" s="28" t="str">
        <x:f>IF(A148="","",SUM(IF(AND(EXACT(B148,B67),EXACT(C148,C67),EXACT(D148,D67),EXACT(E148,E67),ISNUMBER(E148)=ISNUMBER(E67)),1,0),IF(AND(EXACT(B148,B68),EXACT(C148,C68),EXACT(D148,D68),EXACT(E148,E68),ISNUMBER(E148)=ISNUMBER(E68)),1,0),IF(AND(EXACT(B148,B69),EXACT(C148,C69),EXACT(D148,D69),EXACT(E148,E69),ISNUMBER(E148)=ISNUMBER(E69)),1,0),IF(AND(EXACT(B148,B70),EXACT(C148,C70),EXACT(D148,D70),EXACT(E148,E70),ISNUMBER(E148)=ISNUMBER(E70)),1,0),IF(AND(EXACT(B148,B71),EXACT(C148,C71),EXACT(D148,D71),EXACT(E148,E71),ISNUMBER(E148)=ISNUMBER(E71)),1,0),IF(AND(EXACT(B148,B72),EXACT(C148,C72),EXACT(D148,D72),EXACT(E148,E72),ISNUMBER(E148)=ISNUMBER(E72)),1,0),IF(AND(EXACT(B148,B73),EXACT(C148,C73),EXACT(D148,D73),EXACT(E148,E73),ISNUMBER(E148)=ISNUMBER(E73)),1,0),IF(AND(EXACT(B148,B74),EXACT(C148,C74),EXACT(D148,D74),EXACT(E148,E74),ISNUMBER(E148)=ISNUMBER(E74)),1,0),IF(AND(EXACT(B148,B75),EXACT(C148,C75),EXACT(D148,D75),EXACT(E148,E75),ISNUMBER(E148)=ISNUMBER(E75)),1,0),IF(AND(EXACT(B148,B76),EXACT(C148,C76),EXACT(D148,D76),EXACT(E148,E76),ISNUMBER(E148)=ISNUMBER(E76)),1,0),IF(AND(EXACT(B148,B77),EXACT(C148,C77),EXACT(D148,D77),EXACT(E148,E77),ISNUMBER(E148)=ISNUMBER(E77)),1,0),IF(AND(EXACT(B148,B78),EXACT(C148,C78),EXACT(D148,D78),EXACT(E148,E78),ISNUMBER(E148)=ISNUMBER(E78)),1,0),IF(AND(EXACT(B148,B79),EXACT(C148,C79),EXACT(D148,D79),EXACT(E148,E79),ISNUMBER(E148)=ISNUMBER(E79)),1,0),IF(AND(EXACT(B148,B80),EXACT(C148,C80),EXACT(D148,D80),EXACT(E148,E80),ISNUMBER(E148)=ISNUMBER(E80)),1,0),IF(AND(EXACT(B148,B81),EXACT(C148,C81),EXACT(D148,D81),EXACT(E148,E81),ISNUMBER(E148)=ISNUMBER(E81)),1,0),IF(AND(EXACT(B148,B82),EXACT(C148,C82),EXACT(D148,D82),EXACT(E148,E82),ISNUMBER(E148)=ISNUMBER(E82)),1,0),IF(AND(EXACT(B148,B83),EXACT(C148,C83),EXACT(D148,D83),EXACT(E148,E83),ISNUMBER(E148)=ISNUMBER(E83)),1,0),IF(AND(EXACT(B148,B84),EXACT(C148,C84),EXACT(D148,D84),EXACT(E148,E84),ISNUMBER(E148)=ISNUMBER(E84)),1,0),IF(AND(EXACT(B148,B85),EXACT(C148,C85),EXACT(D148,D85),EXACT(E148,E85),ISNUMBER(E148)=ISNUMBER(E85)),1,0),IF(AND(EXACT(B148,B86),EXACT(C148,C86),EXACT(D148,D86),EXACT(E148,E86),ISNUMBER(E148)=ISNUMBER(E86)),1,0)))</x:f>
      </x:c>
      <x:c r="O148" s="28" t="str">
        <x:f>IF(A148="","",SUM(IF(AND(EXACT(B148,B87),EXACT(C148,C87),EXACT(D148,D87),EXACT(E148,E87),ISNUMBER(E148)=ISNUMBER(E87)),1,0),IF(AND(EXACT(B148,B88),EXACT(C148,C88),EXACT(D148,D88),EXACT(E148,E88),ISNUMBER(E148)=ISNUMBER(E88)),1,0),IF(AND(EXACT(B148,B89),EXACT(C148,C89),EXACT(D148,D89),EXACT(E148,E89),ISNUMBER(E148)=ISNUMBER(E89)),1,0),IF(AND(EXACT(B148,B90),EXACT(C148,C90),EXACT(D148,D90),EXACT(E148,E90),ISNUMBER(E148)=ISNUMBER(E90)),1,0),IF(AND(EXACT(B148,B91),EXACT(C148,C91),EXACT(D148,D91),EXACT(E148,E91),ISNUMBER(E148)=ISNUMBER(E91)),1,0),IF(AND(EXACT(B148,B92),EXACT(C148,C92),EXACT(D148,D92),EXACT(E148,E92),ISNUMBER(E148)=ISNUMBER(E92)),1,0),IF(AND(EXACT(B148,B93),EXACT(C148,C93),EXACT(D148,D93),EXACT(E148,E93),ISNUMBER(E148)=ISNUMBER(E93)),1,0),IF(AND(EXACT(B148,B94),EXACT(C148,C94),EXACT(D148,D94),EXACT(E148,E94),ISNUMBER(E148)=ISNUMBER(E94)),1,0),IF(AND(EXACT(B148,B95),EXACT(C148,C95),EXACT(D148,D95),EXACT(E148,E95),ISNUMBER(E148)=ISNUMBER(E95)),1,0),IF(AND(EXACT(B148,B96),EXACT(C148,C96),EXACT(D148,D96),EXACT(E148,E96),ISNUMBER(E148)=ISNUMBER(E96)),1,0),IF(AND(EXACT(B148,B97),EXACT(C148,C97),EXACT(D148,D97),EXACT(E148,E97),ISNUMBER(E148)=ISNUMBER(E97)),1,0),IF(AND(EXACT(B148,B98),EXACT(C148,C98),EXACT(D148,D98),EXACT(E148,E98),ISNUMBER(E148)=ISNUMBER(E98)),1,0),IF(AND(EXACT(B148,B99),EXACT(C148,C99),EXACT(D148,D99),EXACT(E148,E99),ISNUMBER(E148)=ISNUMBER(E99)),1,0),IF(AND(EXACT(B148,B100),EXACT(C148,C100),EXACT(D148,D100),EXACT(E148,E100),ISNUMBER(E148)=ISNUMBER(E100)),1,0),IF(AND(EXACT(B148,B101),EXACT(C148,C101),EXACT(D148,D101),EXACT(E148,E101),ISNUMBER(E148)=ISNUMBER(E101)),1,0),IF(AND(EXACT(B148,B102),EXACT(C148,C102),EXACT(D148,D102),EXACT(E148,E102),ISNUMBER(E148)=ISNUMBER(E102)),1,0),IF(AND(EXACT(B148,B103),EXACT(C148,C103),EXACT(D148,D103),EXACT(E148,E103),ISNUMBER(E148)=ISNUMBER(E103)),1,0),IF(AND(EXACT(B148,B104),EXACT(C148,C104),EXACT(D148,D104),EXACT(E148,E104),ISNUMBER(E148)=ISNUMBER(E104)),1,0),IF(AND(EXACT(B148,B105),EXACT(C148,C105),EXACT(D148,D105),EXACT(E148,E105),ISNUMBER(E148)=ISNUMBER(E105)),1,0),IF(AND(EXACT(B148,B106),EXACT(C148,C106),EXACT(D148,D106),EXACT(E148,E106),ISNUMBER(E148)=ISNUMBER(E106)),1,0)))</x:f>
      </x:c>
      <x:c r="P148" s="28" t="str">
        <x:f>IF(A148="","",SUM(IF(AND(EXACT(B148,B107),EXACT(C148,C107),EXACT(D148,D107),EXACT(E148,E107),ISNUMBER(E148)=ISNUMBER(E107)),1,0),IF(AND(EXACT(B148,B108),EXACT(C148,C108),EXACT(D148,D108),EXACT(E148,E108),ISNUMBER(E148)=ISNUMBER(E108)),1,0),IF(AND(EXACT(B148,B109),EXACT(C148,C109),EXACT(D148,D109),EXACT(E148,E109),ISNUMBER(E148)=ISNUMBER(E109)),1,0),IF(AND(EXACT(B148,B110),EXACT(C148,C110),EXACT(D148,D110),EXACT(E148,E110),ISNUMBER(E148)=ISNUMBER(E110)),1,0),IF(AND(EXACT(B148,B111),EXACT(C148,C111),EXACT(D148,D111),EXACT(E148,E111),ISNUMBER(E148)=ISNUMBER(E111)),1,0),IF(AND(EXACT(B148,B112),EXACT(C148,C112),EXACT(D148,D112),EXACT(E148,E112),ISNUMBER(E148)=ISNUMBER(E112)),1,0),IF(AND(EXACT(B148,B113),EXACT(C148,C113),EXACT(D148,D113),EXACT(E148,E113),ISNUMBER(E148)=ISNUMBER(E113)),1,0),IF(AND(EXACT(B148,B114),EXACT(C148,C114),EXACT(D148,D114),EXACT(E148,E114),ISNUMBER(E148)=ISNUMBER(E114)),1,0),IF(AND(EXACT(B148,B115),EXACT(C148,C115),EXACT(D148,D115),EXACT(E148,E115),ISNUMBER(E148)=ISNUMBER(E115)),1,0),IF(AND(EXACT(B148,B116),EXACT(C148,C116),EXACT(D148,D116),EXACT(E148,E116),ISNUMBER(E148)=ISNUMBER(E116)),1,0),IF(AND(EXACT(B148,B117),EXACT(C148,C117),EXACT(D148,D117),EXACT(E148,E117),ISNUMBER(E148)=ISNUMBER(E117)),1,0),IF(AND(EXACT(B148,B118),EXACT(C148,C118),EXACT(D148,D118),EXACT(E148,E118),ISNUMBER(E148)=ISNUMBER(E118)),1,0),IF(AND(EXACT(B148,B119),EXACT(C148,C119),EXACT(D148,D119),EXACT(E148,E119),ISNUMBER(E148)=ISNUMBER(E119)),1,0),IF(AND(EXACT(B148,B120),EXACT(C148,C120),EXACT(D148,D120),EXACT(E148,E120),ISNUMBER(E148)=ISNUMBER(E120)),1,0),IF(AND(EXACT(B148,B121),EXACT(C148,C121),EXACT(D148,D121),EXACT(E148,E121),ISNUMBER(E148)=ISNUMBER(E121)),1,0),IF(AND(EXACT(B148,B122),EXACT(C148,C122),EXACT(D148,D122),EXACT(E148,E122),ISNUMBER(E148)=ISNUMBER(E122)),1,0),IF(AND(EXACT(B148,B123),EXACT(C148,C123),EXACT(D148,D123),EXACT(E148,E123),ISNUMBER(E148)=ISNUMBER(E123)),1,0),IF(AND(EXACT(B148,B124),EXACT(C148,C124),EXACT(D148,D124),EXACT(E148,E124),ISNUMBER(E148)=ISNUMBER(E124)),1,0),IF(AND(EXACT(B148,B125),EXACT(C148,C125),EXACT(D148,D125),EXACT(E148,E125),ISNUMBER(E148)=ISNUMBER(E125)),1,0),IF(AND(EXACT(B148,B126),EXACT(C148,C126),EXACT(D148,D126),EXACT(E148,E126),ISNUMBER(E148)=ISNUMBER(E126)),1,0)))</x:f>
      </x:c>
      <x:c r="Q148" s="28" t="str">
        <x:f>IF(A148="","",SUM(IF(AND(EXACT(B148,B127),EXACT(C148,C127),EXACT(D148,D127),EXACT(E148,E127),ISNUMBER(E148)=ISNUMBER(E127)),1,0),IF(AND(EXACT(B148,B128),EXACT(C148,C128),EXACT(D148,D128),EXACT(E148,E128),ISNUMBER(E148)=ISNUMBER(E128)),1,0),IF(AND(EXACT(B148,B129),EXACT(C148,C129),EXACT(D148,D129),EXACT(E148,E129),ISNUMBER(E148)=ISNUMBER(E129)),1,0),IF(AND(EXACT(B148,B130),EXACT(C148,C130),EXACT(D148,D130),EXACT(E148,E130),ISNUMBER(E148)=ISNUMBER(E130)),1,0),IF(AND(EXACT(B148,B131),EXACT(C148,C131),EXACT(D148,D131),EXACT(E148,E131),ISNUMBER(E148)=ISNUMBER(E131)),1,0),IF(AND(EXACT(B148,B132),EXACT(C148,C132),EXACT(D148,D132),EXACT(E148,E132),ISNUMBER(E148)=ISNUMBER(E132)),1,0),IF(AND(EXACT(B148,B133),EXACT(C148,C133),EXACT(D148,D133),EXACT(E148,E133),ISNUMBER(E148)=ISNUMBER(E133)),1,0),IF(AND(EXACT(B148,B134),EXACT(C148,C134),EXACT(D148,D134),EXACT(E148,E134),ISNUMBER(E148)=ISNUMBER(E134)),1,0),IF(AND(EXACT(B148,B135),EXACT(C148,C135),EXACT(D148,D135),EXACT(E148,E135),ISNUMBER(E148)=ISNUMBER(E135)),1,0),IF(AND(EXACT(B148,B136),EXACT(C148,C136),EXACT(D148,D136),EXACT(E148,E136),ISNUMBER(E148)=ISNUMBER(E136)),1,0),IF(AND(EXACT(B148,B137),EXACT(C148,C137),EXACT(D148,D137),EXACT(E148,E137),ISNUMBER(E148)=ISNUMBER(E137)),1,0),IF(AND(EXACT(B148,B138),EXACT(C148,C138),EXACT(D148,D138),EXACT(E148,E138),ISNUMBER(E148)=ISNUMBER(E138)),1,0),IF(AND(EXACT(B148,B139),EXACT(C148,C139),EXACT(D148,D139),EXACT(E148,E139),ISNUMBER(E148)=ISNUMBER(E139)),1,0),IF(AND(EXACT(B148,B140),EXACT(C148,C140),EXACT(D148,D140),EXACT(E148,E140),ISNUMBER(E148)=ISNUMBER(E140)),1,0),IF(AND(EXACT(B148,B141),EXACT(C148,C141),EXACT(D148,D141),EXACT(E148,E141),ISNUMBER(E148)=ISNUMBER(E141)),1,0),IF(AND(EXACT(B148,B142),EXACT(C148,C142),EXACT(D148,D142),EXACT(E148,E142),ISNUMBER(E148)=ISNUMBER(E142)),1,0),IF(AND(EXACT(B148,B143),EXACT(C148,C143),EXACT(D148,D143),EXACT(E148,E143),ISNUMBER(E148)=ISNUMBER(E143)),1,0),IF(AND(EXACT(B148,B144),EXACT(C148,C144),EXACT(D148,D144),EXACT(E148,E144),ISNUMBER(E148)=ISNUMBER(E144)),1,0),IF(AND(EXACT(B148,B145),EXACT(C148,C145),EXACT(D148,D145),EXACT(E148,E145),ISNUMBER(E148)=ISNUMBER(E145)),1,0),IF(AND(EXACT(B148,B146),EXACT(C148,C146),EXACT(D148,D146),EXACT(E148,E146),ISNUMBER(E148)=ISNUMBER(E146)),1,0)))</x:f>
      </x:c>
      <x:c r="R148" s="28" t="str">
        <x:f>IF(A148="","",SUM(IF(AND(EXACT(B148,B147),EXACT(C148,C147),EXACT(D148,D147),EXACT(E148,E147),ISNUMBER(E148)=ISNUMBER(E147)),1,0),IF(AND(EXACT(B148,B148),EXACT(C148,C148),EXACT(D148,D148),EXACT(E148,E148),ISNUMBER(E148)=ISNUMBER(E148)),1,0)))</x:f>
      </x:c>
      <x:c r="S148" s="28" t="str">
        <x:f>IF(A148="","",0)</x:f>
      </x:c>
      <x:c r="T148" s="28" t="str">
        <x:f>IF(A148="","",0)</x:f>
      </x:c>
    </x:row>
    <x:row r="149" ht="22" customHeight="1">
      <x:c r="A149" s="2" t="str">
        <x:f>IF(COUNTA('Input'!A149:D149)=0,"",ROW()-6)</x:f>
      </x:c>
      <x:c r="B149" s="2" t="str">
        <x:f>IF(ISBLANK('Input'!A149),"",'Input'!A149)</x:f>
      </x:c>
      <x:c r="C149" s="2" t="str">
        <x:f>IF(ISBLANK('Input'!B149),"",'Input'!B149)</x:f>
      </x:c>
      <x:c r="D149" s="2" t="str">
        <x:f>IF(ISBLANK('Input'!C149),"",'Input'!C149)</x:f>
      </x:c>
      <x:c r="E149" s="21" t="str">
        <x:f>IF(ISBLANK('Input'!D149),"",'Input'!D149)</x:f>
      </x:c>
      <x:c r="F149" s="2" t="str">
        <x:f>IF(A149="","",SUM(K149:T149))</x:f>
      </x:c>
      <x:c r="G149" s="2" t="str">
        <x:f>IF(A149="","",IF(F149&gt;1,"Exact duplicate",IF(B149="","Missing job ID",IF(C149="","Missing customer",IF(NOT(OR(EXACT(D149,"completed"),EXACT(D149,"cancelled"))),"Missing or invalid status",IF(NOT(ISNUMBER(E149)),"Missing or invalid amount",IF(E149&lt;0,"Missing or invalid amount","")))))))</x:f>
      </x:c>
      <x:c r="H149" s="2" t="str">
        <x:f>IF(A149="","",IF(F149&gt;1,"Duplicate",IF(G149&lt;&gt;"","Exception",IF(EXACT(D149,"completed"),"Completed","Cancelled"))))</x:f>
      </x:c>
      <x:c r="I149" s="21" t="str">
        <x:f>IF(A149="","",IF(H149="Completed",E149,0))</x:f>
      </x:c>
      <x:c r="K149" s="28" t="str">
        <x:f>IF(A149="","",SUM(IF(AND(EXACT(B149,B7),EXACT(C149,C7),EXACT(D149,D7),EXACT(E149,E7),ISNUMBER(E149)=ISNUMBER(E7)),1,0),IF(AND(EXACT(B149,B8),EXACT(C149,C8),EXACT(D149,D8),EXACT(E149,E8),ISNUMBER(E149)=ISNUMBER(E8)),1,0),IF(AND(EXACT(B149,B9),EXACT(C149,C9),EXACT(D149,D9),EXACT(E149,E9),ISNUMBER(E149)=ISNUMBER(E9)),1,0),IF(AND(EXACT(B149,B10),EXACT(C149,C10),EXACT(D149,D10),EXACT(E149,E10),ISNUMBER(E149)=ISNUMBER(E10)),1,0),IF(AND(EXACT(B149,B11),EXACT(C149,C11),EXACT(D149,D11),EXACT(E149,E11),ISNUMBER(E149)=ISNUMBER(E11)),1,0),IF(AND(EXACT(B149,B12),EXACT(C149,C12),EXACT(D149,D12),EXACT(E149,E12),ISNUMBER(E149)=ISNUMBER(E12)),1,0),IF(AND(EXACT(B149,B13),EXACT(C149,C13),EXACT(D149,D13),EXACT(E149,E13),ISNUMBER(E149)=ISNUMBER(E13)),1,0),IF(AND(EXACT(B149,B14),EXACT(C149,C14),EXACT(D149,D14),EXACT(E149,E14),ISNUMBER(E149)=ISNUMBER(E14)),1,0),IF(AND(EXACT(B149,B15),EXACT(C149,C15),EXACT(D149,D15),EXACT(E149,E15),ISNUMBER(E149)=ISNUMBER(E15)),1,0),IF(AND(EXACT(B149,B16),EXACT(C149,C16),EXACT(D149,D16),EXACT(E149,E16),ISNUMBER(E149)=ISNUMBER(E16)),1,0),IF(AND(EXACT(B149,B17),EXACT(C149,C17),EXACT(D149,D17),EXACT(E149,E17),ISNUMBER(E149)=ISNUMBER(E17)),1,0),IF(AND(EXACT(B149,B18),EXACT(C149,C18),EXACT(D149,D18),EXACT(E149,E18),ISNUMBER(E149)=ISNUMBER(E18)),1,0),IF(AND(EXACT(B149,B19),EXACT(C149,C19),EXACT(D149,D19),EXACT(E149,E19),ISNUMBER(E149)=ISNUMBER(E19)),1,0),IF(AND(EXACT(B149,B20),EXACT(C149,C20),EXACT(D149,D20),EXACT(E149,E20),ISNUMBER(E149)=ISNUMBER(E20)),1,0),IF(AND(EXACT(B149,B21),EXACT(C149,C21),EXACT(D149,D21),EXACT(E149,E21),ISNUMBER(E149)=ISNUMBER(E21)),1,0),IF(AND(EXACT(B149,B22),EXACT(C149,C22),EXACT(D149,D22),EXACT(E149,E22),ISNUMBER(E149)=ISNUMBER(E22)),1,0),IF(AND(EXACT(B149,B23),EXACT(C149,C23),EXACT(D149,D23),EXACT(E149,E23),ISNUMBER(E149)=ISNUMBER(E23)),1,0),IF(AND(EXACT(B149,B24),EXACT(C149,C24),EXACT(D149,D24),EXACT(E149,E24),ISNUMBER(E149)=ISNUMBER(E24)),1,0),IF(AND(EXACT(B149,B25),EXACT(C149,C25),EXACT(D149,D25),EXACT(E149,E25),ISNUMBER(E149)=ISNUMBER(E25)),1,0),IF(AND(EXACT(B149,B26),EXACT(C149,C26),EXACT(D149,D26),EXACT(E149,E26),ISNUMBER(E149)=ISNUMBER(E26)),1,0)))</x:f>
      </x:c>
      <x:c r="L149" s="28" t="str">
        <x:f>IF(A149="","",SUM(IF(AND(EXACT(B149,B27),EXACT(C149,C27),EXACT(D149,D27),EXACT(E149,E27),ISNUMBER(E149)=ISNUMBER(E27)),1,0),IF(AND(EXACT(B149,B28),EXACT(C149,C28),EXACT(D149,D28),EXACT(E149,E28),ISNUMBER(E149)=ISNUMBER(E28)),1,0),IF(AND(EXACT(B149,B29),EXACT(C149,C29),EXACT(D149,D29),EXACT(E149,E29),ISNUMBER(E149)=ISNUMBER(E29)),1,0),IF(AND(EXACT(B149,B30),EXACT(C149,C30),EXACT(D149,D30),EXACT(E149,E30),ISNUMBER(E149)=ISNUMBER(E30)),1,0),IF(AND(EXACT(B149,B31),EXACT(C149,C31),EXACT(D149,D31),EXACT(E149,E31),ISNUMBER(E149)=ISNUMBER(E31)),1,0),IF(AND(EXACT(B149,B32),EXACT(C149,C32),EXACT(D149,D32),EXACT(E149,E32),ISNUMBER(E149)=ISNUMBER(E32)),1,0),IF(AND(EXACT(B149,B33),EXACT(C149,C33),EXACT(D149,D33),EXACT(E149,E33),ISNUMBER(E149)=ISNUMBER(E33)),1,0),IF(AND(EXACT(B149,B34),EXACT(C149,C34),EXACT(D149,D34),EXACT(E149,E34),ISNUMBER(E149)=ISNUMBER(E34)),1,0),IF(AND(EXACT(B149,B35),EXACT(C149,C35),EXACT(D149,D35),EXACT(E149,E35),ISNUMBER(E149)=ISNUMBER(E35)),1,0),IF(AND(EXACT(B149,B36),EXACT(C149,C36),EXACT(D149,D36),EXACT(E149,E36),ISNUMBER(E149)=ISNUMBER(E36)),1,0),IF(AND(EXACT(B149,B37),EXACT(C149,C37),EXACT(D149,D37),EXACT(E149,E37),ISNUMBER(E149)=ISNUMBER(E37)),1,0),IF(AND(EXACT(B149,B38),EXACT(C149,C38),EXACT(D149,D38),EXACT(E149,E38),ISNUMBER(E149)=ISNUMBER(E38)),1,0),IF(AND(EXACT(B149,B39),EXACT(C149,C39),EXACT(D149,D39),EXACT(E149,E39),ISNUMBER(E149)=ISNUMBER(E39)),1,0),IF(AND(EXACT(B149,B40),EXACT(C149,C40),EXACT(D149,D40),EXACT(E149,E40),ISNUMBER(E149)=ISNUMBER(E40)),1,0),IF(AND(EXACT(B149,B41),EXACT(C149,C41),EXACT(D149,D41),EXACT(E149,E41),ISNUMBER(E149)=ISNUMBER(E41)),1,0),IF(AND(EXACT(B149,B42),EXACT(C149,C42),EXACT(D149,D42),EXACT(E149,E42),ISNUMBER(E149)=ISNUMBER(E42)),1,0),IF(AND(EXACT(B149,B43),EXACT(C149,C43),EXACT(D149,D43),EXACT(E149,E43),ISNUMBER(E149)=ISNUMBER(E43)),1,0),IF(AND(EXACT(B149,B44),EXACT(C149,C44),EXACT(D149,D44),EXACT(E149,E44),ISNUMBER(E149)=ISNUMBER(E44)),1,0),IF(AND(EXACT(B149,B45),EXACT(C149,C45),EXACT(D149,D45),EXACT(E149,E45),ISNUMBER(E149)=ISNUMBER(E45)),1,0),IF(AND(EXACT(B149,B46),EXACT(C149,C46),EXACT(D149,D46),EXACT(E149,E46),ISNUMBER(E149)=ISNUMBER(E46)),1,0)))</x:f>
      </x:c>
      <x:c r="M149" s="28" t="str">
        <x:f>IF(A149="","",SUM(IF(AND(EXACT(B149,B47),EXACT(C149,C47),EXACT(D149,D47),EXACT(E149,E47),ISNUMBER(E149)=ISNUMBER(E47)),1,0),IF(AND(EXACT(B149,B48),EXACT(C149,C48),EXACT(D149,D48),EXACT(E149,E48),ISNUMBER(E149)=ISNUMBER(E48)),1,0),IF(AND(EXACT(B149,B49),EXACT(C149,C49),EXACT(D149,D49),EXACT(E149,E49),ISNUMBER(E149)=ISNUMBER(E49)),1,0),IF(AND(EXACT(B149,B50),EXACT(C149,C50),EXACT(D149,D50),EXACT(E149,E50),ISNUMBER(E149)=ISNUMBER(E50)),1,0),IF(AND(EXACT(B149,B51),EXACT(C149,C51),EXACT(D149,D51),EXACT(E149,E51),ISNUMBER(E149)=ISNUMBER(E51)),1,0),IF(AND(EXACT(B149,B52),EXACT(C149,C52),EXACT(D149,D52),EXACT(E149,E52),ISNUMBER(E149)=ISNUMBER(E52)),1,0),IF(AND(EXACT(B149,B53),EXACT(C149,C53),EXACT(D149,D53),EXACT(E149,E53),ISNUMBER(E149)=ISNUMBER(E53)),1,0),IF(AND(EXACT(B149,B54),EXACT(C149,C54),EXACT(D149,D54),EXACT(E149,E54),ISNUMBER(E149)=ISNUMBER(E54)),1,0),IF(AND(EXACT(B149,B55),EXACT(C149,C55),EXACT(D149,D55),EXACT(E149,E55),ISNUMBER(E149)=ISNUMBER(E55)),1,0),IF(AND(EXACT(B149,B56),EXACT(C149,C56),EXACT(D149,D56),EXACT(E149,E56),ISNUMBER(E149)=ISNUMBER(E56)),1,0),IF(AND(EXACT(B149,B57),EXACT(C149,C57),EXACT(D149,D57),EXACT(E149,E57),ISNUMBER(E149)=ISNUMBER(E57)),1,0),IF(AND(EXACT(B149,B58),EXACT(C149,C58),EXACT(D149,D58),EXACT(E149,E58),ISNUMBER(E149)=ISNUMBER(E58)),1,0),IF(AND(EXACT(B149,B59),EXACT(C149,C59),EXACT(D149,D59),EXACT(E149,E59),ISNUMBER(E149)=ISNUMBER(E59)),1,0),IF(AND(EXACT(B149,B60),EXACT(C149,C60),EXACT(D149,D60),EXACT(E149,E60),ISNUMBER(E149)=ISNUMBER(E60)),1,0),IF(AND(EXACT(B149,B61),EXACT(C149,C61),EXACT(D149,D61),EXACT(E149,E61),ISNUMBER(E149)=ISNUMBER(E61)),1,0),IF(AND(EXACT(B149,B62),EXACT(C149,C62),EXACT(D149,D62),EXACT(E149,E62),ISNUMBER(E149)=ISNUMBER(E62)),1,0),IF(AND(EXACT(B149,B63),EXACT(C149,C63),EXACT(D149,D63),EXACT(E149,E63),ISNUMBER(E149)=ISNUMBER(E63)),1,0),IF(AND(EXACT(B149,B64),EXACT(C149,C64),EXACT(D149,D64),EXACT(E149,E64),ISNUMBER(E149)=ISNUMBER(E64)),1,0),IF(AND(EXACT(B149,B65),EXACT(C149,C65),EXACT(D149,D65),EXACT(E149,E65),ISNUMBER(E149)=ISNUMBER(E65)),1,0),IF(AND(EXACT(B149,B66),EXACT(C149,C66),EXACT(D149,D66),EXACT(E149,E66),ISNUMBER(E149)=ISNUMBER(E66)),1,0)))</x:f>
      </x:c>
      <x:c r="N149" s="28" t="str">
        <x:f>IF(A149="","",SUM(IF(AND(EXACT(B149,B67),EXACT(C149,C67),EXACT(D149,D67),EXACT(E149,E67),ISNUMBER(E149)=ISNUMBER(E67)),1,0),IF(AND(EXACT(B149,B68),EXACT(C149,C68),EXACT(D149,D68),EXACT(E149,E68),ISNUMBER(E149)=ISNUMBER(E68)),1,0),IF(AND(EXACT(B149,B69),EXACT(C149,C69),EXACT(D149,D69),EXACT(E149,E69),ISNUMBER(E149)=ISNUMBER(E69)),1,0),IF(AND(EXACT(B149,B70),EXACT(C149,C70),EXACT(D149,D70),EXACT(E149,E70),ISNUMBER(E149)=ISNUMBER(E70)),1,0),IF(AND(EXACT(B149,B71),EXACT(C149,C71),EXACT(D149,D71),EXACT(E149,E71),ISNUMBER(E149)=ISNUMBER(E71)),1,0),IF(AND(EXACT(B149,B72),EXACT(C149,C72),EXACT(D149,D72),EXACT(E149,E72),ISNUMBER(E149)=ISNUMBER(E72)),1,0),IF(AND(EXACT(B149,B73),EXACT(C149,C73),EXACT(D149,D73),EXACT(E149,E73),ISNUMBER(E149)=ISNUMBER(E73)),1,0),IF(AND(EXACT(B149,B74),EXACT(C149,C74),EXACT(D149,D74),EXACT(E149,E74),ISNUMBER(E149)=ISNUMBER(E74)),1,0),IF(AND(EXACT(B149,B75),EXACT(C149,C75),EXACT(D149,D75),EXACT(E149,E75),ISNUMBER(E149)=ISNUMBER(E75)),1,0),IF(AND(EXACT(B149,B76),EXACT(C149,C76),EXACT(D149,D76),EXACT(E149,E76),ISNUMBER(E149)=ISNUMBER(E76)),1,0),IF(AND(EXACT(B149,B77),EXACT(C149,C77),EXACT(D149,D77),EXACT(E149,E77),ISNUMBER(E149)=ISNUMBER(E77)),1,0),IF(AND(EXACT(B149,B78),EXACT(C149,C78),EXACT(D149,D78),EXACT(E149,E78),ISNUMBER(E149)=ISNUMBER(E78)),1,0),IF(AND(EXACT(B149,B79),EXACT(C149,C79),EXACT(D149,D79),EXACT(E149,E79),ISNUMBER(E149)=ISNUMBER(E79)),1,0),IF(AND(EXACT(B149,B80),EXACT(C149,C80),EXACT(D149,D80),EXACT(E149,E80),ISNUMBER(E149)=ISNUMBER(E80)),1,0),IF(AND(EXACT(B149,B81),EXACT(C149,C81),EXACT(D149,D81),EXACT(E149,E81),ISNUMBER(E149)=ISNUMBER(E81)),1,0),IF(AND(EXACT(B149,B82),EXACT(C149,C82),EXACT(D149,D82),EXACT(E149,E82),ISNUMBER(E149)=ISNUMBER(E82)),1,0),IF(AND(EXACT(B149,B83),EXACT(C149,C83),EXACT(D149,D83),EXACT(E149,E83),ISNUMBER(E149)=ISNUMBER(E83)),1,0),IF(AND(EXACT(B149,B84),EXACT(C149,C84),EXACT(D149,D84),EXACT(E149,E84),ISNUMBER(E149)=ISNUMBER(E84)),1,0),IF(AND(EXACT(B149,B85),EXACT(C149,C85),EXACT(D149,D85),EXACT(E149,E85),ISNUMBER(E149)=ISNUMBER(E85)),1,0),IF(AND(EXACT(B149,B86),EXACT(C149,C86),EXACT(D149,D86),EXACT(E149,E86),ISNUMBER(E149)=ISNUMBER(E86)),1,0)))</x:f>
      </x:c>
      <x:c r="O149" s="28" t="str">
        <x:f>IF(A149="","",SUM(IF(AND(EXACT(B149,B87),EXACT(C149,C87),EXACT(D149,D87),EXACT(E149,E87),ISNUMBER(E149)=ISNUMBER(E87)),1,0),IF(AND(EXACT(B149,B88),EXACT(C149,C88),EXACT(D149,D88),EXACT(E149,E88),ISNUMBER(E149)=ISNUMBER(E88)),1,0),IF(AND(EXACT(B149,B89),EXACT(C149,C89),EXACT(D149,D89),EXACT(E149,E89),ISNUMBER(E149)=ISNUMBER(E89)),1,0),IF(AND(EXACT(B149,B90),EXACT(C149,C90),EXACT(D149,D90),EXACT(E149,E90),ISNUMBER(E149)=ISNUMBER(E90)),1,0),IF(AND(EXACT(B149,B91),EXACT(C149,C91),EXACT(D149,D91),EXACT(E149,E91),ISNUMBER(E149)=ISNUMBER(E91)),1,0),IF(AND(EXACT(B149,B92),EXACT(C149,C92),EXACT(D149,D92),EXACT(E149,E92),ISNUMBER(E149)=ISNUMBER(E92)),1,0),IF(AND(EXACT(B149,B93),EXACT(C149,C93),EXACT(D149,D93),EXACT(E149,E93),ISNUMBER(E149)=ISNUMBER(E93)),1,0),IF(AND(EXACT(B149,B94),EXACT(C149,C94),EXACT(D149,D94),EXACT(E149,E94),ISNUMBER(E149)=ISNUMBER(E94)),1,0),IF(AND(EXACT(B149,B95),EXACT(C149,C95),EXACT(D149,D95),EXACT(E149,E95),ISNUMBER(E149)=ISNUMBER(E95)),1,0),IF(AND(EXACT(B149,B96),EXACT(C149,C96),EXACT(D149,D96),EXACT(E149,E96),ISNUMBER(E149)=ISNUMBER(E96)),1,0),IF(AND(EXACT(B149,B97),EXACT(C149,C97),EXACT(D149,D97),EXACT(E149,E97),ISNUMBER(E149)=ISNUMBER(E97)),1,0),IF(AND(EXACT(B149,B98),EXACT(C149,C98),EXACT(D149,D98),EXACT(E149,E98),ISNUMBER(E149)=ISNUMBER(E98)),1,0),IF(AND(EXACT(B149,B99),EXACT(C149,C99),EXACT(D149,D99),EXACT(E149,E99),ISNUMBER(E149)=ISNUMBER(E99)),1,0),IF(AND(EXACT(B149,B100),EXACT(C149,C100),EXACT(D149,D100),EXACT(E149,E100),ISNUMBER(E149)=ISNUMBER(E100)),1,0),IF(AND(EXACT(B149,B101),EXACT(C149,C101),EXACT(D149,D101),EXACT(E149,E101),ISNUMBER(E149)=ISNUMBER(E101)),1,0),IF(AND(EXACT(B149,B102),EXACT(C149,C102),EXACT(D149,D102),EXACT(E149,E102),ISNUMBER(E149)=ISNUMBER(E102)),1,0),IF(AND(EXACT(B149,B103),EXACT(C149,C103),EXACT(D149,D103),EXACT(E149,E103),ISNUMBER(E149)=ISNUMBER(E103)),1,0),IF(AND(EXACT(B149,B104),EXACT(C149,C104),EXACT(D149,D104),EXACT(E149,E104),ISNUMBER(E149)=ISNUMBER(E104)),1,0),IF(AND(EXACT(B149,B105),EXACT(C149,C105),EXACT(D149,D105),EXACT(E149,E105),ISNUMBER(E149)=ISNUMBER(E105)),1,0),IF(AND(EXACT(B149,B106),EXACT(C149,C106),EXACT(D149,D106),EXACT(E149,E106),ISNUMBER(E149)=ISNUMBER(E106)),1,0)))</x:f>
      </x:c>
      <x:c r="P149" s="28" t="str">
        <x:f>IF(A149="","",SUM(IF(AND(EXACT(B149,B107),EXACT(C149,C107),EXACT(D149,D107),EXACT(E149,E107),ISNUMBER(E149)=ISNUMBER(E107)),1,0),IF(AND(EXACT(B149,B108),EXACT(C149,C108),EXACT(D149,D108),EXACT(E149,E108),ISNUMBER(E149)=ISNUMBER(E108)),1,0),IF(AND(EXACT(B149,B109),EXACT(C149,C109),EXACT(D149,D109),EXACT(E149,E109),ISNUMBER(E149)=ISNUMBER(E109)),1,0),IF(AND(EXACT(B149,B110),EXACT(C149,C110),EXACT(D149,D110),EXACT(E149,E110),ISNUMBER(E149)=ISNUMBER(E110)),1,0),IF(AND(EXACT(B149,B111),EXACT(C149,C111),EXACT(D149,D111),EXACT(E149,E111),ISNUMBER(E149)=ISNUMBER(E111)),1,0),IF(AND(EXACT(B149,B112),EXACT(C149,C112),EXACT(D149,D112),EXACT(E149,E112),ISNUMBER(E149)=ISNUMBER(E112)),1,0),IF(AND(EXACT(B149,B113),EXACT(C149,C113),EXACT(D149,D113),EXACT(E149,E113),ISNUMBER(E149)=ISNUMBER(E113)),1,0),IF(AND(EXACT(B149,B114),EXACT(C149,C114),EXACT(D149,D114),EXACT(E149,E114),ISNUMBER(E149)=ISNUMBER(E114)),1,0),IF(AND(EXACT(B149,B115),EXACT(C149,C115),EXACT(D149,D115),EXACT(E149,E115),ISNUMBER(E149)=ISNUMBER(E115)),1,0),IF(AND(EXACT(B149,B116),EXACT(C149,C116),EXACT(D149,D116),EXACT(E149,E116),ISNUMBER(E149)=ISNUMBER(E116)),1,0),IF(AND(EXACT(B149,B117),EXACT(C149,C117),EXACT(D149,D117),EXACT(E149,E117),ISNUMBER(E149)=ISNUMBER(E117)),1,0),IF(AND(EXACT(B149,B118),EXACT(C149,C118),EXACT(D149,D118),EXACT(E149,E118),ISNUMBER(E149)=ISNUMBER(E118)),1,0),IF(AND(EXACT(B149,B119),EXACT(C149,C119),EXACT(D149,D119),EXACT(E149,E119),ISNUMBER(E149)=ISNUMBER(E119)),1,0),IF(AND(EXACT(B149,B120),EXACT(C149,C120),EXACT(D149,D120),EXACT(E149,E120),ISNUMBER(E149)=ISNUMBER(E120)),1,0),IF(AND(EXACT(B149,B121),EXACT(C149,C121),EXACT(D149,D121),EXACT(E149,E121),ISNUMBER(E149)=ISNUMBER(E121)),1,0),IF(AND(EXACT(B149,B122),EXACT(C149,C122),EXACT(D149,D122),EXACT(E149,E122),ISNUMBER(E149)=ISNUMBER(E122)),1,0),IF(AND(EXACT(B149,B123),EXACT(C149,C123),EXACT(D149,D123),EXACT(E149,E123),ISNUMBER(E149)=ISNUMBER(E123)),1,0),IF(AND(EXACT(B149,B124),EXACT(C149,C124),EXACT(D149,D124),EXACT(E149,E124),ISNUMBER(E149)=ISNUMBER(E124)),1,0),IF(AND(EXACT(B149,B125),EXACT(C149,C125),EXACT(D149,D125),EXACT(E149,E125),ISNUMBER(E149)=ISNUMBER(E125)),1,0),IF(AND(EXACT(B149,B126),EXACT(C149,C126),EXACT(D149,D126),EXACT(E149,E126),ISNUMBER(E149)=ISNUMBER(E126)),1,0)))</x:f>
      </x:c>
      <x:c r="Q149" s="28" t="str">
        <x:f>IF(A149="","",SUM(IF(AND(EXACT(B149,B127),EXACT(C149,C127),EXACT(D149,D127),EXACT(E149,E127),ISNUMBER(E149)=ISNUMBER(E127)),1,0),IF(AND(EXACT(B149,B128),EXACT(C149,C128),EXACT(D149,D128),EXACT(E149,E128),ISNUMBER(E149)=ISNUMBER(E128)),1,0),IF(AND(EXACT(B149,B129),EXACT(C149,C129),EXACT(D149,D129),EXACT(E149,E129),ISNUMBER(E149)=ISNUMBER(E129)),1,0),IF(AND(EXACT(B149,B130),EXACT(C149,C130),EXACT(D149,D130),EXACT(E149,E130),ISNUMBER(E149)=ISNUMBER(E130)),1,0),IF(AND(EXACT(B149,B131),EXACT(C149,C131),EXACT(D149,D131),EXACT(E149,E131),ISNUMBER(E149)=ISNUMBER(E131)),1,0),IF(AND(EXACT(B149,B132),EXACT(C149,C132),EXACT(D149,D132),EXACT(E149,E132),ISNUMBER(E149)=ISNUMBER(E132)),1,0),IF(AND(EXACT(B149,B133),EXACT(C149,C133),EXACT(D149,D133),EXACT(E149,E133),ISNUMBER(E149)=ISNUMBER(E133)),1,0),IF(AND(EXACT(B149,B134),EXACT(C149,C134),EXACT(D149,D134),EXACT(E149,E134),ISNUMBER(E149)=ISNUMBER(E134)),1,0),IF(AND(EXACT(B149,B135),EXACT(C149,C135),EXACT(D149,D135),EXACT(E149,E135),ISNUMBER(E149)=ISNUMBER(E135)),1,0),IF(AND(EXACT(B149,B136),EXACT(C149,C136),EXACT(D149,D136),EXACT(E149,E136),ISNUMBER(E149)=ISNUMBER(E136)),1,0),IF(AND(EXACT(B149,B137),EXACT(C149,C137),EXACT(D149,D137),EXACT(E149,E137),ISNUMBER(E149)=ISNUMBER(E137)),1,0),IF(AND(EXACT(B149,B138),EXACT(C149,C138),EXACT(D149,D138),EXACT(E149,E138),ISNUMBER(E149)=ISNUMBER(E138)),1,0),IF(AND(EXACT(B149,B139),EXACT(C149,C139),EXACT(D149,D139),EXACT(E149,E139),ISNUMBER(E149)=ISNUMBER(E139)),1,0),IF(AND(EXACT(B149,B140),EXACT(C149,C140),EXACT(D149,D140),EXACT(E149,E140),ISNUMBER(E149)=ISNUMBER(E140)),1,0),IF(AND(EXACT(B149,B141),EXACT(C149,C141),EXACT(D149,D141),EXACT(E149,E141),ISNUMBER(E149)=ISNUMBER(E141)),1,0),IF(AND(EXACT(B149,B142),EXACT(C149,C142),EXACT(D149,D142),EXACT(E149,E142),ISNUMBER(E149)=ISNUMBER(E142)),1,0),IF(AND(EXACT(B149,B143),EXACT(C149,C143),EXACT(D149,D143),EXACT(E149,E143),ISNUMBER(E149)=ISNUMBER(E143)),1,0),IF(AND(EXACT(B149,B144),EXACT(C149,C144),EXACT(D149,D144),EXACT(E149,E144),ISNUMBER(E149)=ISNUMBER(E144)),1,0),IF(AND(EXACT(B149,B145),EXACT(C149,C145),EXACT(D149,D145),EXACT(E149,E145),ISNUMBER(E149)=ISNUMBER(E145)),1,0),IF(AND(EXACT(B149,B146),EXACT(C149,C146),EXACT(D149,D146),EXACT(E149,E146),ISNUMBER(E149)=ISNUMBER(E146)),1,0)))</x:f>
      </x:c>
      <x:c r="R149" s="28" t="str">
        <x:f>IF(A149="","",SUM(IF(AND(EXACT(B149,B147),EXACT(C149,C147),EXACT(D149,D147),EXACT(E149,E147),ISNUMBER(E149)=ISNUMBER(E147)),1,0),IF(AND(EXACT(B149,B148),EXACT(C149,C148),EXACT(D149,D148),EXACT(E149,E148),ISNUMBER(E149)=ISNUMBER(E148)),1,0),IF(AND(EXACT(B149,B149),EXACT(C149,C149),EXACT(D149,D149),EXACT(E149,E149),ISNUMBER(E149)=ISNUMBER(E149)),1,0)))</x:f>
      </x:c>
      <x:c r="S149" s="28" t="str">
        <x:f>IF(A149="","",0)</x:f>
      </x:c>
      <x:c r="T149" s="28" t="str">
        <x:f>IF(A149="","",0)</x:f>
      </x:c>
    </x:row>
    <x:row r="150" ht="22" customHeight="1">
      <x:c r="A150" s="2" t="str">
        <x:f>IF(COUNTA('Input'!A150:D150)=0,"",ROW()-6)</x:f>
      </x:c>
      <x:c r="B150" s="2" t="str">
        <x:f>IF(ISBLANK('Input'!A150),"",'Input'!A150)</x:f>
      </x:c>
      <x:c r="C150" s="2" t="str">
        <x:f>IF(ISBLANK('Input'!B150),"",'Input'!B150)</x:f>
      </x:c>
      <x:c r="D150" s="2" t="str">
        <x:f>IF(ISBLANK('Input'!C150),"",'Input'!C150)</x:f>
      </x:c>
      <x:c r="E150" s="21" t="str">
        <x:f>IF(ISBLANK('Input'!D150),"",'Input'!D150)</x:f>
      </x:c>
      <x:c r="F150" s="2" t="str">
        <x:f>IF(A150="","",SUM(K150:T150))</x:f>
      </x:c>
      <x:c r="G150" s="2" t="str">
        <x:f>IF(A150="","",IF(F150&gt;1,"Exact duplicate",IF(B150="","Missing job ID",IF(C150="","Missing customer",IF(NOT(OR(EXACT(D150,"completed"),EXACT(D150,"cancelled"))),"Missing or invalid status",IF(NOT(ISNUMBER(E150)),"Missing or invalid amount",IF(E150&lt;0,"Missing or invalid amount","")))))))</x:f>
      </x:c>
      <x:c r="H150" s="2" t="str">
        <x:f>IF(A150="","",IF(F150&gt;1,"Duplicate",IF(G150&lt;&gt;"","Exception",IF(EXACT(D150,"completed"),"Completed","Cancelled"))))</x:f>
      </x:c>
      <x:c r="I150" s="21" t="str">
        <x:f>IF(A150="","",IF(H150="Completed",E150,0))</x:f>
      </x:c>
      <x:c r="K150" s="28" t="str">
        <x:f>IF(A150="","",SUM(IF(AND(EXACT(B150,B7),EXACT(C150,C7),EXACT(D150,D7),EXACT(E150,E7),ISNUMBER(E150)=ISNUMBER(E7)),1,0),IF(AND(EXACT(B150,B8),EXACT(C150,C8),EXACT(D150,D8),EXACT(E150,E8),ISNUMBER(E150)=ISNUMBER(E8)),1,0),IF(AND(EXACT(B150,B9),EXACT(C150,C9),EXACT(D150,D9),EXACT(E150,E9),ISNUMBER(E150)=ISNUMBER(E9)),1,0),IF(AND(EXACT(B150,B10),EXACT(C150,C10),EXACT(D150,D10),EXACT(E150,E10),ISNUMBER(E150)=ISNUMBER(E10)),1,0),IF(AND(EXACT(B150,B11),EXACT(C150,C11),EXACT(D150,D11),EXACT(E150,E11),ISNUMBER(E150)=ISNUMBER(E11)),1,0),IF(AND(EXACT(B150,B12),EXACT(C150,C12),EXACT(D150,D12),EXACT(E150,E12),ISNUMBER(E150)=ISNUMBER(E12)),1,0),IF(AND(EXACT(B150,B13),EXACT(C150,C13),EXACT(D150,D13),EXACT(E150,E13),ISNUMBER(E150)=ISNUMBER(E13)),1,0),IF(AND(EXACT(B150,B14),EXACT(C150,C14),EXACT(D150,D14),EXACT(E150,E14),ISNUMBER(E150)=ISNUMBER(E14)),1,0),IF(AND(EXACT(B150,B15),EXACT(C150,C15),EXACT(D150,D15),EXACT(E150,E15),ISNUMBER(E150)=ISNUMBER(E15)),1,0),IF(AND(EXACT(B150,B16),EXACT(C150,C16),EXACT(D150,D16),EXACT(E150,E16),ISNUMBER(E150)=ISNUMBER(E16)),1,0),IF(AND(EXACT(B150,B17),EXACT(C150,C17),EXACT(D150,D17),EXACT(E150,E17),ISNUMBER(E150)=ISNUMBER(E17)),1,0),IF(AND(EXACT(B150,B18),EXACT(C150,C18),EXACT(D150,D18),EXACT(E150,E18),ISNUMBER(E150)=ISNUMBER(E18)),1,0),IF(AND(EXACT(B150,B19),EXACT(C150,C19),EXACT(D150,D19),EXACT(E150,E19),ISNUMBER(E150)=ISNUMBER(E19)),1,0),IF(AND(EXACT(B150,B20),EXACT(C150,C20),EXACT(D150,D20),EXACT(E150,E20),ISNUMBER(E150)=ISNUMBER(E20)),1,0),IF(AND(EXACT(B150,B21),EXACT(C150,C21),EXACT(D150,D21),EXACT(E150,E21),ISNUMBER(E150)=ISNUMBER(E21)),1,0),IF(AND(EXACT(B150,B22),EXACT(C150,C22),EXACT(D150,D22),EXACT(E150,E22),ISNUMBER(E150)=ISNUMBER(E22)),1,0),IF(AND(EXACT(B150,B23),EXACT(C150,C23),EXACT(D150,D23),EXACT(E150,E23),ISNUMBER(E150)=ISNUMBER(E23)),1,0),IF(AND(EXACT(B150,B24),EXACT(C150,C24),EXACT(D150,D24),EXACT(E150,E24),ISNUMBER(E150)=ISNUMBER(E24)),1,0),IF(AND(EXACT(B150,B25),EXACT(C150,C25),EXACT(D150,D25),EXACT(E150,E25),ISNUMBER(E150)=ISNUMBER(E25)),1,0),IF(AND(EXACT(B150,B26),EXACT(C150,C26),EXACT(D150,D26),EXACT(E150,E26),ISNUMBER(E150)=ISNUMBER(E26)),1,0)))</x:f>
      </x:c>
      <x:c r="L150" s="28" t="str">
        <x:f>IF(A150="","",SUM(IF(AND(EXACT(B150,B27),EXACT(C150,C27),EXACT(D150,D27),EXACT(E150,E27),ISNUMBER(E150)=ISNUMBER(E27)),1,0),IF(AND(EXACT(B150,B28),EXACT(C150,C28),EXACT(D150,D28),EXACT(E150,E28),ISNUMBER(E150)=ISNUMBER(E28)),1,0),IF(AND(EXACT(B150,B29),EXACT(C150,C29),EXACT(D150,D29),EXACT(E150,E29),ISNUMBER(E150)=ISNUMBER(E29)),1,0),IF(AND(EXACT(B150,B30),EXACT(C150,C30),EXACT(D150,D30),EXACT(E150,E30),ISNUMBER(E150)=ISNUMBER(E30)),1,0),IF(AND(EXACT(B150,B31),EXACT(C150,C31),EXACT(D150,D31),EXACT(E150,E31),ISNUMBER(E150)=ISNUMBER(E31)),1,0),IF(AND(EXACT(B150,B32),EXACT(C150,C32),EXACT(D150,D32),EXACT(E150,E32),ISNUMBER(E150)=ISNUMBER(E32)),1,0),IF(AND(EXACT(B150,B33),EXACT(C150,C33),EXACT(D150,D33),EXACT(E150,E33),ISNUMBER(E150)=ISNUMBER(E33)),1,0),IF(AND(EXACT(B150,B34),EXACT(C150,C34),EXACT(D150,D34),EXACT(E150,E34),ISNUMBER(E150)=ISNUMBER(E34)),1,0),IF(AND(EXACT(B150,B35),EXACT(C150,C35),EXACT(D150,D35),EXACT(E150,E35),ISNUMBER(E150)=ISNUMBER(E35)),1,0),IF(AND(EXACT(B150,B36),EXACT(C150,C36),EXACT(D150,D36),EXACT(E150,E36),ISNUMBER(E150)=ISNUMBER(E36)),1,0),IF(AND(EXACT(B150,B37),EXACT(C150,C37),EXACT(D150,D37),EXACT(E150,E37),ISNUMBER(E150)=ISNUMBER(E37)),1,0),IF(AND(EXACT(B150,B38),EXACT(C150,C38),EXACT(D150,D38),EXACT(E150,E38),ISNUMBER(E150)=ISNUMBER(E38)),1,0),IF(AND(EXACT(B150,B39),EXACT(C150,C39),EXACT(D150,D39),EXACT(E150,E39),ISNUMBER(E150)=ISNUMBER(E39)),1,0),IF(AND(EXACT(B150,B40),EXACT(C150,C40),EXACT(D150,D40),EXACT(E150,E40),ISNUMBER(E150)=ISNUMBER(E40)),1,0),IF(AND(EXACT(B150,B41),EXACT(C150,C41),EXACT(D150,D41),EXACT(E150,E41),ISNUMBER(E150)=ISNUMBER(E41)),1,0),IF(AND(EXACT(B150,B42),EXACT(C150,C42),EXACT(D150,D42),EXACT(E150,E42),ISNUMBER(E150)=ISNUMBER(E42)),1,0),IF(AND(EXACT(B150,B43),EXACT(C150,C43),EXACT(D150,D43),EXACT(E150,E43),ISNUMBER(E150)=ISNUMBER(E43)),1,0),IF(AND(EXACT(B150,B44),EXACT(C150,C44),EXACT(D150,D44),EXACT(E150,E44),ISNUMBER(E150)=ISNUMBER(E44)),1,0),IF(AND(EXACT(B150,B45),EXACT(C150,C45),EXACT(D150,D45),EXACT(E150,E45),ISNUMBER(E150)=ISNUMBER(E45)),1,0),IF(AND(EXACT(B150,B46),EXACT(C150,C46),EXACT(D150,D46),EXACT(E150,E46),ISNUMBER(E150)=ISNUMBER(E46)),1,0)))</x:f>
      </x:c>
      <x:c r="M150" s="28" t="str">
        <x:f>IF(A150="","",SUM(IF(AND(EXACT(B150,B47),EXACT(C150,C47),EXACT(D150,D47),EXACT(E150,E47),ISNUMBER(E150)=ISNUMBER(E47)),1,0),IF(AND(EXACT(B150,B48),EXACT(C150,C48),EXACT(D150,D48),EXACT(E150,E48),ISNUMBER(E150)=ISNUMBER(E48)),1,0),IF(AND(EXACT(B150,B49),EXACT(C150,C49),EXACT(D150,D49),EXACT(E150,E49),ISNUMBER(E150)=ISNUMBER(E49)),1,0),IF(AND(EXACT(B150,B50),EXACT(C150,C50),EXACT(D150,D50),EXACT(E150,E50),ISNUMBER(E150)=ISNUMBER(E50)),1,0),IF(AND(EXACT(B150,B51),EXACT(C150,C51),EXACT(D150,D51),EXACT(E150,E51),ISNUMBER(E150)=ISNUMBER(E51)),1,0),IF(AND(EXACT(B150,B52),EXACT(C150,C52),EXACT(D150,D52),EXACT(E150,E52),ISNUMBER(E150)=ISNUMBER(E52)),1,0),IF(AND(EXACT(B150,B53),EXACT(C150,C53),EXACT(D150,D53),EXACT(E150,E53),ISNUMBER(E150)=ISNUMBER(E53)),1,0),IF(AND(EXACT(B150,B54),EXACT(C150,C54),EXACT(D150,D54),EXACT(E150,E54),ISNUMBER(E150)=ISNUMBER(E54)),1,0),IF(AND(EXACT(B150,B55),EXACT(C150,C55),EXACT(D150,D55),EXACT(E150,E55),ISNUMBER(E150)=ISNUMBER(E55)),1,0),IF(AND(EXACT(B150,B56),EXACT(C150,C56),EXACT(D150,D56),EXACT(E150,E56),ISNUMBER(E150)=ISNUMBER(E56)),1,0),IF(AND(EXACT(B150,B57),EXACT(C150,C57),EXACT(D150,D57),EXACT(E150,E57),ISNUMBER(E150)=ISNUMBER(E57)),1,0),IF(AND(EXACT(B150,B58),EXACT(C150,C58),EXACT(D150,D58),EXACT(E150,E58),ISNUMBER(E150)=ISNUMBER(E58)),1,0),IF(AND(EXACT(B150,B59),EXACT(C150,C59),EXACT(D150,D59),EXACT(E150,E59),ISNUMBER(E150)=ISNUMBER(E59)),1,0),IF(AND(EXACT(B150,B60),EXACT(C150,C60),EXACT(D150,D60),EXACT(E150,E60),ISNUMBER(E150)=ISNUMBER(E60)),1,0),IF(AND(EXACT(B150,B61),EXACT(C150,C61),EXACT(D150,D61),EXACT(E150,E61),ISNUMBER(E150)=ISNUMBER(E61)),1,0),IF(AND(EXACT(B150,B62),EXACT(C150,C62),EXACT(D150,D62),EXACT(E150,E62),ISNUMBER(E150)=ISNUMBER(E62)),1,0),IF(AND(EXACT(B150,B63),EXACT(C150,C63),EXACT(D150,D63),EXACT(E150,E63),ISNUMBER(E150)=ISNUMBER(E63)),1,0),IF(AND(EXACT(B150,B64),EXACT(C150,C64),EXACT(D150,D64),EXACT(E150,E64),ISNUMBER(E150)=ISNUMBER(E64)),1,0),IF(AND(EXACT(B150,B65),EXACT(C150,C65),EXACT(D150,D65),EXACT(E150,E65),ISNUMBER(E150)=ISNUMBER(E65)),1,0),IF(AND(EXACT(B150,B66),EXACT(C150,C66),EXACT(D150,D66),EXACT(E150,E66),ISNUMBER(E150)=ISNUMBER(E66)),1,0)))</x:f>
      </x:c>
      <x:c r="N150" s="28" t="str">
        <x:f>IF(A150="","",SUM(IF(AND(EXACT(B150,B67),EXACT(C150,C67),EXACT(D150,D67),EXACT(E150,E67),ISNUMBER(E150)=ISNUMBER(E67)),1,0),IF(AND(EXACT(B150,B68),EXACT(C150,C68),EXACT(D150,D68),EXACT(E150,E68),ISNUMBER(E150)=ISNUMBER(E68)),1,0),IF(AND(EXACT(B150,B69),EXACT(C150,C69),EXACT(D150,D69),EXACT(E150,E69),ISNUMBER(E150)=ISNUMBER(E69)),1,0),IF(AND(EXACT(B150,B70),EXACT(C150,C70),EXACT(D150,D70),EXACT(E150,E70),ISNUMBER(E150)=ISNUMBER(E70)),1,0),IF(AND(EXACT(B150,B71),EXACT(C150,C71),EXACT(D150,D71),EXACT(E150,E71),ISNUMBER(E150)=ISNUMBER(E71)),1,0),IF(AND(EXACT(B150,B72),EXACT(C150,C72),EXACT(D150,D72),EXACT(E150,E72),ISNUMBER(E150)=ISNUMBER(E72)),1,0),IF(AND(EXACT(B150,B73),EXACT(C150,C73),EXACT(D150,D73),EXACT(E150,E73),ISNUMBER(E150)=ISNUMBER(E73)),1,0),IF(AND(EXACT(B150,B74),EXACT(C150,C74),EXACT(D150,D74),EXACT(E150,E74),ISNUMBER(E150)=ISNUMBER(E74)),1,0),IF(AND(EXACT(B150,B75),EXACT(C150,C75),EXACT(D150,D75),EXACT(E150,E75),ISNUMBER(E150)=ISNUMBER(E75)),1,0),IF(AND(EXACT(B150,B76),EXACT(C150,C76),EXACT(D150,D76),EXACT(E150,E76),ISNUMBER(E150)=ISNUMBER(E76)),1,0),IF(AND(EXACT(B150,B77),EXACT(C150,C77),EXACT(D150,D77),EXACT(E150,E77),ISNUMBER(E150)=ISNUMBER(E77)),1,0),IF(AND(EXACT(B150,B78),EXACT(C150,C78),EXACT(D150,D78),EXACT(E150,E78),ISNUMBER(E150)=ISNUMBER(E78)),1,0),IF(AND(EXACT(B150,B79),EXACT(C150,C79),EXACT(D150,D79),EXACT(E150,E79),ISNUMBER(E150)=ISNUMBER(E79)),1,0),IF(AND(EXACT(B150,B80),EXACT(C150,C80),EXACT(D150,D80),EXACT(E150,E80),ISNUMBER(E150)=ISNUMBER(E80)),1,0),IF(AND(EXACT(B150,B81),EXACT(C150,C81),EXACT(D150,D81),EXACT(E150,E81),ISNUMBER(E150)=ISNUMBER(E81)),1,0),IF(AND(EXACT(B150,B82),EXACT(C150,C82),EXACT(D150,D82),EXACT(E150,E82),ISNUMBER(E150)=ISNUMBER(E82)),1,0),IF(AND(EXACT(B150,B83),EXACT(C150,C83),EXACT(D150,D83),EXACT(E150,E83),ISNUMBER(E150)=ISNUMBER(E83)),1,0),IF(AND(EXACT(B150,B84),EXACT(C150,C84),EXACT(D150,D84),EXACT(E150,E84),ISNUMBER(E150)=ISNUMBER(E84)),1,0),IF(AND(EXACT(B150,B85),EXACT(C150,C85),EXACT(D150,D85),EXACT(E150,E85),ISNUMBER(E150)=ISNUMBER(E85)),1,0),IF(AND(EXACT(B150,B86),EXACT(C150,C86),EXACT(D150,D86),EXACT(E150,E86),ISNUMBER(E150)=ISNUMBER(E86)),1,0)))</x:f>
      </x:c>
      <x:c r="O150" s="28" t="str">
        <x:f>IF(A150="","",SUM(IF(AND(EXACT(B150,B87),EXACT(C150,C87),EXACT(D150,D87),EXACT(E150,E87),ISNUMBER(E150)=ISNUMBER(E87)),1,0),IF(AND(EXACT(B150,B88),EXACT(C150,C88),EXACT(D150,D88),EXACT(E150,E88),ISNUMBER(E150)=ISNUMBER(E88)),1,0),IF(AND(EXACT(B150,B89),EXACT(C150,C89),EXACT(D150,D89),EXACT(E150,E89),ISNUMBER(E150)=ISNUMBER(E89)),1,0),IF(AND(EXACT(B150,B90),EXACT(C150,C90),EXACT(D150,D90),EXACT(E150,E90),ISNUMBER(E150)=ISNUMBER(E90)),1,0),IF(AND(EXACT(B150,B91),EXACT(C150,C91),EXACT(D150,D91),EXACT(E150,E91),ISNUMBER(E150)=ISNUMBER(E91)),1,0),IF(AND(EXACT(B150,B92),EXACT(C150,C92),EXACT(D150,D92),EXACT(E150,E92),ISNUMBER(E150)=ISNUMBER(E92)),1,0),IF(AND(EXACT(B150,B93),EXACT(C150,C93),EXACT(D150,D93),EXACT(E150,E93),ISNUMBER(E150)=ISNUMBER(E93)),1,0),IF(AND(EXACT(B150,B94),EXACT(C150,C94),EXACT(D150,D94),EXACT(E150,E94),ISNUMBER(E150)=ISNUMBER(E94)),1,0),IF(AND(EXACT(B150,B95),EXACT(C150,C95),EXACT(D150,D95),EXACT(E150,E95),ISNUMBER(E150)=ISNUMBER(E95)),1,0),IF(AND(EXACT(B150,B96),EXACT(C150,C96),EXACT(D150,D96),EXACT(E150,E96),ISNUMBER(E150)=ISNUMBER(E96)),1,0),IF(AND(EXACT(B150,B97),EXACT(C150,C97),EXACT(D150,D97),EXACT(E150,E97),ISNUMBER(E150)=ISNUMBER(E97)),1,0),IF(AND(EXACT(B150,B98),EXACT(C150,C98),EXACT(D150,D98),EXACT(E150,E98),ISNUMBER(E150)=ISNUMBER(E98)),1,0),IF(AND(EXACT(B150,B99),EXACT(C150,C99),EXACT(D150,D99),EXACT(E150,E99),ISNUMBER(E150)=ISNUMBER(E99)),1,0),IF(AND(EXACT(B150,B100),EXACT(C150,C100),EXACT(D150,D100),EXACT(E150,E100),ISNUMBER(E150)=ISNUMBER(E100)),1,0),IF(AND(EXACT(B150,B101),EXACT(C150,C101),EXACT(D150,D101),EXACT(E150,E101),ISNUMBER(E150)=ISNUMBER(E101)),1,0),IF(AND(EXACT(B150,B102),EXACT(C150,C102),EXACT(D150,D102),EXACT(E150,E102),ISNUMBER(E150)=ISNUMBER(E102)),1,0),IF(AND(EXACT(B150,B103),EXACT(C150,C103),EXACT(D150,D103),EXACT(E150,E103),ISNUMBER(E150)=ISNUMBER(E103)),1,0),IF(AND(EXACT(B150,B104),EXACT(C150,C104),EXACT(D150,D104),EXACT(E150,E104),ISNUMBER(E150)=ISNUMBER(E104)),1,0),IF(AND(EXACT(B150,B105),EXACT(C150,C105),EXACT(D150,D105),EXACT(E150,E105),ISNUMBER(E150)=ISNUMBER(E105)),1,0),IF(AND(EXACT(B150,B106),EXACT(C150,C106),EXACT(D150,D106),EXACT(E150,E106),ISNUMBER(E150)=ISNUMBER(E106)),1,0)))</x:f>
      </x:c>
      <x:c r="P150" s="28" t="str">
        <x:f>IF(A150="","",SUM(IF(AND(EXACT(B150,B107),EXACT(C150,C107),EXACT(D150,D107),EXACT(E150,E107),ISNUMBER(E150)=ISNUMBER(E107)),1,0),IF(AND(EXACT(B150,B108),EXACT(C150,C108),EXACT(D150,D108),EXACT(E150,E108),ISNUMBER(E150)=ISNUMBER(E108)),1,0),IF(AND(EXACT(B150,B109),EXACT(C150,C109),EXACT(D150,D109),EXACT(E150,E109),ISNUMBER(E150)=ISNUMBER(E109)),1,0),IF(AND(EXACT(B150,B110),EXACT(C150,C110),EXACT(D150,D110),EXACT(E150,E110),ISNUMBER(E150)=ISNUMBER(E110)),1,0),IF(AND(EXACT(B150,B111),EXACT(C150,C111),EXACT(D150,D111),EXACT(E150,E111),ISNUMBER(E150)=ISNUMBER(E111)),1,0),IF(AND(EXACT(B150,B112),EXACT(C150,C112),EXACT(D150,D112),EXACT(E150,E112),ISNUMBER(E150)=ISNUMBER(E112)),1,0),IF(AND(EXACT(B150,B113),EXACT(C150,C113),EXACT(D150,D113),EXACT(E150,E113),ISNUMBER(E150)=ISNUMBER(E113)),1,0),IF(AND(EXACT(B150,B114),EXACT(C150,C114),EXACT(D150,D114),EXACT(E150,E114),ISNUMBER(E150)=ISNUMBER(E114)),1,0),IF(AND(EXACT(B150,B115),EXACT(C150,C115),EXACT(D150,D115),EXACT(E150,E115),ISNUMBER(E150)=ISNUMBER(E115)),1,0),IF(AND(EXACT(B150,B116),EXACT(C150,C116),EXACT(D150,D116),EXACT(E150,E116),ISNUMBER(E150)=ISNUMBER(E116)),1,0),IF(AND(EXACT(B150,B117),EXACT(C150,C117),EXACT(D150,D117),EXACT(E150,E117),ISNUMBER(E150)=ISNUMBER(E117)),1,0),IF(AND(EXACT(B150,B118),EXACT(C150,C118),EXACT(D150,D118),EXACT(E150,E118),ISNUMBER(E150)=ISNUMBER(E118)),1,0),IF(AND(EXACT(B150,B119),EXACT(C150,C119),EXACT(D150,D119),EXACT(E150,E119),ISNUMBER(E150)=ISNUMBER(E119)),1,0),IF(AND(EXACT(B150,B120),EXACT(C150,C120),EXACT(D150,D120),EXACT(E150,E120),ISNUMBER(E150)=ISNUMBER(E120)),1,0),IF(AND(EXACT(B150,B121),EXACT(C150,C121),EXACT(D150,D121),EXACT(E150,E121),ISNUMBER(E150)=ISNUMBER(E121)),1,0),IF(AND(EXACT(B150,B122),EXACT(C150,C122),EXACT(D150,D122),EXACT(E150,E122),ISNUMBER(E150)=ISNUMBER(E122)),1,0),IF(AND(EXACT(B150,B123),EXACT(C150,C123),EXACT(D150,D123),EXACT(E150,E123),ISNUMBER(E150)=ISNUMBER(E123)),1,0),IF(AND(EXACT(B150,B124),EXACT(C150,C124),EXACT(D150,D124),EXACT(E150,E124),ISNUMBER(E150)=ISNUMBER(E124)),1,0),IF(AND(EXACT(B150,B125),EXACT(C150,C125),EXACT(D150,D125),EXACT(E150,E125),ISNUMBER(E150)=ISNUMBER(E125)),1,0),IF(AND(EXACT(B150,B126),EXACT(C150,C126),EXACT(D150,D126),EXACT(E150,E126),ISNUMBER(E150)=ISNUMBER(E126)),1,0)))</x:f>
      </x:c>
      <x:c r="Q150" s="28" t="str">
        <x:f>IF(A150="","",SUM(IF(AND(EXACT(B150,B127),EXACT(C150,C127),EXACT(D150,D127),EXACT(E150,E127),ISNUMBER(E150)=ISNUMBER(E127)),1,0),IF(AND(EXACT(B150,B128),EXACT(C150,C128),EXACT(D150,D128),EXACT(E150,E128),ISNUMBER(E150)=ISNUMBER(E128)),1,0),IF(AND(EXACT(B150,B129),EXACT(C150,C129),EXACT(D150,D129),EXACT(E150,E129),ISNUMBER(E150)=ISNUMBER(E129)),1,0),IF(AND(EXACT(B150,B130),EXACT(C150,C130),EXACT(D150,D130),EXACT(E150,E130),ISNUMBER(E150)=ISNUMBER(E130)),1,0),IF(AND(EXACT(B150,B131),EXACT(C150,C131),EXACT(D150,D131),EXACT(E150,E131),ISNUMBER(E150)=ISNUMBER(E131)),1,0),IF(AND(EXACT(B150,B132),EXACT(C150,C132),EXACT(D150,D132),EXACT(E150,E132),ISNUMBER(E150)=ISNUMBER(E132)),1,0),IF(AND(EXACT(B150,B133),EXACT(C150,C133),EXACT(D150,D133),EXACT(E150,E133),ISNUMBER(E150)=ISNUMBER(E133)),1,0),IF(AND(EXACT(B150,B134),EXACT(C150,C134),EXACT(D150,D134),EXACT(E150,E134),ISNUMBER(E150)=ISNUMBER(E134)),1,0),IF(AND(EXACT(B150,B135),EXACT(C150,C135),EXACT(D150,D135),EXACT(E150,E135),ISNUMBER(E150)=ISNUMBER(E135)),1,0),IF(AND(EXACT(B150,B136),EXACT(C150,C136),EXACT(D150,D136),EXACT(E150,E136),ISNUMBER(E150)=ISNUMBER(E136)),1,0),IF(AND(EXACT(B150,B137),EXACT(C150,C137),EXACT(D150,D137),EXACT(E150,E137),ISNUMBER(E150)=ISNUMBER(E137)),1,0),IF(AND(EXACT(B150,B138),EXACT(C150,C138),EXACT(D150,D138),EXACT(E150,E138),ISNUMBER(E150)=ISNUMBER(E138)),1,0),IF(AND(EXACT(B150,B139),EXACT(C150,C139),EXACT(D150,D139),EXACT(E150,E139),ISNUMBER(E150)=ISNUMBER(E139)),1,0),IF(AND(EXACT(B150,B140),EXACT(C150,C140),EXACT(D150,D140),EXACT(E150,E140),ISNUMBER(E150)=ISNUMBER(E140)),1,0),IF(AND(EXACT(B150,B141),EXACT(C150,C141),EXACT(D150,D141),EXACT(E150,E141),ISNUMBER(E150)=ISNUMBER(E141)),1,0),IF(AND(EXACT(B150,B142),EXACT(C150,C142),EXACT(D150,D142),EXACT(E150,E142),ISNUMBER(E150)=ISNUMBER(E142)),1,0),IF(AND(EXACT(B150,B143),EXACT(C150,C143),EXACT(D150,D143),EXACT(E150,E143),ISNUMBER(E150)=ISNUMBER(E143)),1,0),IF(AND(EXACT(B150,B144),EXACT(C150,C144),EXACT(D150,D144),EXACT(E150,E144),ISNUMBER(E150)=ISNUMBER(E144)),1,0),IF(AND(EXACT(B150,B145),EXACT(C150,C145),EXACT(D150,D145),EXACT(E150,E145),ISNUMBER(E150)=ISNUMBER(E145)),1,0),IF(AND(EXACT(B150,B146),EXACT(C150,C146),EXACT(D150,D146),EXACT(E150,E146),ISNUMBER(E150)=ISNUMBER(E146)),1,0)))</x:f>
      </x:c>
      <x:c r="R150" s="28" t="str">
        <x:f>IF(A150="","",SUM(IF(AND(EXACT(B150,B147),EXACT(C150,C147),EXACT(D150,D147),EXACT(E150,E147),ISNUMBER(E150)=ISNUMBER(E147)),1,0),IF(AND(EXACT(B150,B148),EXACT(C150,C148),EXACT(D150,D148),EXACT(E150,E148),ISNUMBER(E150)=ISNUMBER(E148)),1,0),IF(AND(EXACT(B150,B149),EXACT(C150,C149),EXACT(D150,D149),EXACT(E150,E149),ISNUMBER(E150)=ISNUMBER(E149)),1,0),IF(AND(EXACT(B150,B150),EXACT(C150,C150),EXACT(D150,D150),EXACT(E150,E150),ISNUMBER(E150)=ISNUMBER(E150)),1,0)))</x:f>
      </x:c>
      <x:c r="S150" s="28" t="str">
        <x:f>IF(A150="","",0)</x:f>
      </x:c>
      <x:c r="T150" s="28" t="str">
        <x:f>IF(A150="","",0)</x:f>
      </x:c>
    </x:row>
    <x:row r="151" ht="22" customHeight="1">
      <x:c r="A151" s="2" t="str">
        <x:f>IF(COUNTA('Input'!A151:D151)=0,"",ROW()-6)</x:f>
      </x:c>
      <x:c r="B151" s="2" t="str">
        <x:f>IF(ISBLANK('Input'!A151),"",'Input'!A151)</x:f>
      </x:c>
      <x:c r="C151" s="2" t="str">
        <x:f>IF(ISBLANK('Input'!B151),"",'Input'!B151)</x:f>
      </x:c>
      <x:c r="D151" s="2" t="str">
        <x:f>IF(ISBLANK('Input'!C151),"",'Input'!C151)</x:f>
      </x:c>
      <x:c r="E151" s="21" t="str">
        <x:f>IF(ISBLANK('Input'!D151),"",'Input'!D151)</x:f>
      </x:c>
      <x:c r="F151" s="2" t="str">
        <x:f>IF(A151="","",SUM(K151:T151))</x:f>
      </x:c>
      <x:c r="G151" s="2" t="str">
        <x:f>IF(A151="","",IF(F151&gt;1,"Exact duplicate",IF(B151="","Missing job ID",IF(C151="","Missing customer",IF(NOT(OR(EXACT(D151,"completed"),EXACT(D151,"cancelled"))),"Missing or invalid status",IF(NOT(ISNUMBER(E151)),"Missing or invalid amount",IF(E151&lt;0,"Missing or invalid amount","")))))))</x:f>
      </x:c>
      <x:c r="H151" s="2" t="str">
        <x:f>IF(A151="","",IF(F151&gt;1,"Duplicate",IF(G151&lt;&gt;"","Exception",IF(EXACT(D151,"completed"),"Completed","Cancelled"))))</x:f>
      </x:c>
      <x:c r="I151" s="21" t="str">
        <x:f>IF(A151="","",IF(H151="Completed",E151,0))</x:f>
      </x:c>
      <x:c r="K151" s="28" t="str">
        <x:f>IF(A151="","",SUM(IF(AND(EXACT(B151,B7),EXACT(C151,C7),EXACT(D151,D7),EXACT(E151,E7),ISNUMBER(E151)=ISNUMBER(E7)),1,0),IF(AND(EXACT(B151,B8),EXACT(C151,C8),EXACT(D151,D8),EXACT(E151,E8),ISNUMBER(E151)=ISNUMBER(E8)),1,0),IF(AND(EXACT(B151,B9),EXACT(C151,C9),EXACT(D151,D9),EXACT(E151,E9),ISNUMBER(E151)=ISNUMBER(E9)),1,0),IF(AND(EXACT(B151,B10),EXACT(C151,C10),EXACT(D151,D10),EXACT(E151,E10),ISNUMBER(E151)=ISNUMBER(E10)),1,0),IF(AND(EXACT(B151,B11),EXACT(C151,C11),EXACT(D151,D11),EXACT(E151,E11),ISNUMBER(E151)=ISNUMBER(E11)),1,0),IF(AND(EXACT(B151,B12),EXACT(C151,C12),EXACT(D151,D12),EXACT(E151,E12),ISNUMBER(E151)=ISNUMBER(E12)),1,0),IF(AND(EXACT(B151,B13),EXACT(C151,C13),EXACT(D151,D13),EXACT(E151,E13),ISNUMBER(E151)=ISNUMBER(E13)),1,0),IF(AND(EXACT(B151,B14),EXACT(C151,C14),EXACT(D151,D14),EXACT(E151,E14),ISNUMBER(E151)=ISNUMBER(E14)),1,0),IF(AND(EXACT(B151,B15),EXACT(C151,C15),EXACT(D151,D15),EXACT(E151,E15),ISNUMBER(E151)=ISNUMBER(E15)),1,0),IF(AND(EXACT(B151,B16),EXACT(C151,C16),EXACT(D151,D16),EXACT(E151,E16),ISNUMBER(E151)=ISNUMBER(E16)),1,0),IF(AND(EXACT(B151,B17),EXACT(C151,C17),EXACT(D151,D17),EXACT(E151,E17),ISNUMBER(E151)=ISNUMBER(E17)),1,0),IF(AND(EXACT(B151,B18),EXACT(C151,C18),EXACT(D151,D18),EXACT(E151,E18),ISNUMBER(E151)=ISNUMBER(E18)),1,0),IF(AND(EXACT(B151,B19),EXACT(C151,C19),EXACT(D151,D19),EXACT(E151,E19),ISNUMBER(E151)=ISNUMBER(E19)),1,0),IF(AND(EXACT(B151,B20),EXACT(C151,C20),EXACT(D151,D20),EXACT(E151,E20),ISNUMBER(E151)=ISNUMBER(E20)),1,0),IF(AND(EXACT(B151,B21),EXACT(C151,C21),EXACT(D151,D21),EXACT(E151,E21),ISNUMBER(E151)=ISNUMBER(E21)),1,0),IF(AND(EXACT(B151,B22),EXACT(C151,C22),EXACT(D151,D22),EXACT(E151,E22),ISNUMBER(E151)=ISNUMBER(E22)),1,0),IF(AND(EXACT(B151,B23),EXACT(C151,C23),EXACT(D151,D23),EXACT(E151,E23),ISNUMBER(E151)=ISNUMBER(E23)),1,0),IF(AND(EXACT(B151,B24),EXACT(C151,C24),EXACT(D151,D24),EXACT(E151,E24),ISNUMBER(E151)=ISNUMBER(E24)),1,0),IF(AND(EXACT(B151,B25),EXACT(C151,C25),EXACT(D151,D25),EXACT(E151,E25),ISNUMBER(E151)=ISNUMBER(E25)),1,0),IF(AND(EXACT(B151,B26),EXACT(C151,C26),EXACT(D151,D26),EXACT(E151,E26),ISNUMBER(E151)=ISNUMBER(E26)),1,0)))</x:f>
      </x:c>
      <x:c r="L151" s="28" t="str">
        <x:f>IF(A151="","",SUM(IF(AND(EXACT(B151,B27),EXACT(C151,C27),EXACT(D151,D27),EXACT(E151,E27),ISNUMBER(E151)=ISNUMBER(E27)),1,0),IF(AND(EXACT(B151,B28),EXACT(C151,C28),EXACT(D151,D28),EXACT(E151,E28),ISNUMBER(E151)=ISNUMBER(E28)),1,0),IF(AND(EXACT(B151,B29),EXACT(C151,C29),EXACT(D151,D29),EXACT(E151,E29),ISNUMBER(E151)=ISNUMBER(E29)),1,0),IF(AND(EXACT(B151,B30),EXACT(C151,C30),EXACT(D151,D30),EXACT(E151,E30),ISNUMBER(E151)=ISNUMBER(E30)),1,0),IF(AND(EXACT(B151,B31),EXACT(C151,C31),EXACT(D151,D31),EXACT(E151,E31),ISNUMBER(E151)=ISNUMBER(E31)),1,0),IF(AND(EXACT(B151,B32),EXACT(C151,C32),EXACT(D151,D32),EXACT(E151,E32),ISNUMBER(E151)=ISNUMBER(E32)),1,0),IF(AND(EXACT(B151,B33),EXACT(C151,C33),EXACT(D151,D33),EXACT(E151,E33),ISNUMBER(E151)=ISNUMBER(E33)),1,0),IF(AND(EXACT(B151,B34),EXACT(C151,C34),EXACT(D151,D34),EXACT(E151,E34),ISNUMBER(E151)=ISNUMBER(E34)),1,0),IF(AND(EXACT(B151,B35),EXACT(C151,C35),EXACT(D151,D35),EXACT(E151,E35),ISNUMBER(E151)=ISNUMBER(E35)),1,0),IF(AND(EXACT(B151,B36),EXACT(C151,C36),EXACT(D151,D36),EXACT(E151,E36),ISNUMBER(E151)=ISNUMBER(E36)),1,0),IF(AND(EXACT(B151,B37),EXACT(C151,C37),EXACT(D151,D37),EXACT(E151,E37),ISNUMBER(E151)=ISNUMBER(E37)),1,0),IF(AND(EXACT(B151,B38),EXACT(C151,C38),EXACT(D151,D38),EXACT(E151,E38),ISNUMBER(E151)=ISNUMBER(E38)),1,0),IF(AND(EXACT(B151,B39),EXACT(C151,C39),EXACT(D151,D39),EXACT(E151,E39),ISNUMBER(E151)=ISNUMBER(E39)),1,0),IF(AND(EXACT(B151,B40),EXACT(C151,C40),EXACT(D151,D40),EXACT(E151,E40),ISNUMBER(E151)=ISNUMBER(E40)),1,0),IF(AND(EXACT(B151,B41),EXACT(C151,C41),EXACT(D151,D41),EXACT(E151,E41),ISNUMBER(E151)=ISNUMBER(E41)),1,0),IF(AND(EXACT(B151,B42),EXACT(C151,C42),EXACT(D151,D42),EXACT(E151,E42),ISNUMBER(E151)=ISNUMBER(E42)),1,0),IF(AND(EXACT(B151,B43),EXACT(C151,C43),EXACT(D151,D43),EXACT(E151,E43),ISNUMBER(E151)=ISNUMBER(E43)),1,0),IF(AND(EXACT(B151,B44),EXACT(C151,C44),EXACT(D151,D44),EXACT(E151,E44),ISNUMBER(E151)=ISNUMBER(E44)),1,0),IF(AND(EXACT(B151,B45),EXACT(C151,C45),EXACT(D151,D45),EXACT(E151,E45),ISNUMBER(E151)=ISNUMBER(E45)),1,0),IF(AND(EXACT(B151,B46),EXACT(C151,C46),EXACT(D151,D46),EXACT(E151,E46),ISNUMBER(E151)=ISNUMBER(E46)),1,0)))</x:f>
      </x:c>
      <x:c r="M151" s="28" t="str">
        <x:f>IF(A151="","",SUM(IF(AND(EXACT(B151,B47),EXACT(C151,C47),EXACT(D151,D47),EXACT(E151,E47),ISNUMBER(E151)=ISNUMBER(E47)),1,0),IF(AND(EXACT(B151,B48),EXACT(C151,C48),EXACT(D151,D48),EXACT(E151,E48),ISNUMBER(E151)=ISNUMBER(E48)),1,0),IF(AND(EXACT(B151,B49),EXACT(C151,C49),EXACT(D151,D49),EXACT(E151,E49),ISNUMBER(E151)=ISNUMBER(E49)),1,0),IF(AND(EXACT(B151,B50),EXACT(C151,C50),EXACT(D151,D50),EXACT(E151,E50),ISNUMBER(E151)=ISNUMBER(E50)),1,0),IF(AND(EXACT(B151,B51),EXACT(C151,C51),EXACT(D151,D51),EXACT(E151,E51),ISNUMBER(E151)=ISNUMBER(E51)),1,0),IF(AND(EXACT(B151,B52),EXACT(C151,C52),EXACT(D151,D52),EXACT(E151,E52),ISNUMBER(E151)=ISNUMBER(E52)),1,0),IF(AND(EXACT(B151,B53),EXACT(C151,C53),EXACT(D151,D53),EXACT(E151,E53),ISNUMBER(E151)=ISNUMBER(E53)),1,0),IF(AND(EXACT(B151,B54),EXACT(C151,C54),EXACT(D151,D54),EXACT(E151,E54),ISNUMBER(E151)=ISNUMBER(E54)),1,0),IF(AND(EXACT(B151,B55),EXACT(C151,C55),EXACT(D151,D55),EXACT(E151,E55),ISNUMBER(E151)=ISNUMBER(E55)),1,0),IF(AND(EXACT(B151,B56),EXACT(C151,C56),EXACT(D151,D56),EXACT(E151,E56),ISNUMBER(E151)=ISNUMBER(E56)),1,0),IF(AND(EXACT(B151,B57),EXACT(C151,C57),EXACT(D151,D57),EXACT(E151,E57),ISNUMBER(E151)=ISNUMBER(E57)),1,0),IF(AND(EXACT(B151,B58),EXACT(C151,C58),EXACT(D151,D58),EXACT(E151,E58),ISNUMBER(E151)=ISNUMBER(E58)),1,0),IF(AND(EXACT(B151,B59),EXACT(C151,C59),EXACT(D151,D59),EXACT(E151,E59),ISNUMBER(E151)=ISNUMBER(E59)),1,0),IF(AND(EXACT(B151,B60),EXACT(C151,C60),EXACT(D151,D60),EXACT(E151,E60),ISNUMBER(E151)=ISNUMBER(E60)),1,0),IF(AND(EXACT(B151,B61),EXACT(C151,C61),EXACT(D151,D61),EXACT(E151,E61),ISNUMBER(E151)=ISNUMBER(E61)),1,0),IF(AND(EXACT(B151,B62),EXACT(C151,C62),EXACT(D151,D62),EXACT(E151,E62),ISNUMBER(E151)=ISNUMBER(E62)),1,0),IF(AND(EXACT(B151,B63),EXACT(C151,C63),EXACT(D151,D63),EXACT(E151,E63),ISNUMBER(E151)=ISNUMBER(E63)),1,0),IF(AND(EXACT(B151,B64),EXACT(C151,C64),EXACT(D151,D64),EXACT(E151,E64),ISNUMBER(E151)=ISNUMBER(E64)),1,0),IF(AND(EXACT(B151,B65),EXACT(C151,C65),EXACT(D151,D65),EXACT(E151,E65),ISNUMBER(E151)=ISNUMBER(E65)),1,0),IF(AND(EXACT(B151,B66),EXACT(C151,C66),EXACT(D151,D66),EXACT(E151,E66),ISNUMBER(E151)=ISNUMBER(E66)),1,0)))</x:f>
      </x:c>
      <x:c r="N151" s="28" t="str">
        <x:f>IF(A151="","",SUM(IF(AND(EXACT(B151,B67),EXACT(C151,C67),EXACT(D151,D67),EXACT(E151,E67),ISNUMBER(E151)=ISNUMBER(E67)),1,0),IF(AND(EXACT(B151,B68),EXACT(C151,C68),EXACT(D151,D68),EXACT(E151,E68),ISNUMBER(E151)=ISNUMBER(E68)),1,0),IF(AND(EXACT(B151,B69),EXACT(C151,C69),EXACT(D151,D69),EXACT(E151,E69),ISNUMBER(E151)=ISNUMBER(E69)),1,0),IF(AND(EXACT(B151,B70),EXACT(C151,C70),EXACT(D151,D70),EXACT(E151,E70),ISNUMBER(E151)=ISNUMBER(E70)),1,0),IF(AND(EXACT(B151,B71),EXACT(C151,C71),EXACT(D151,D71),EXACT(E151,E71),ISNUMBER(E151)=ISNUMBER(E71)),1,0),IF(AND(EXACT(B151,B72),EXACT(C151,C72),EXACT(D151,D72),EXACT(E151,E72),ISNUMBER(E151)=ISNUMBER(E72)),1,0),IF(AND(EXACT(B151,B73),EXACT(C151,C73),EXACT(D151,D73),EXACT(E151,E73),ISNUMBER(E151)=ISNUMBER(E73)),1,0),IF(AND(EXACT(B151,B74),EXACT(C151,C74),EXACT(D151,D74),EXACT(E151,E74),ISNUMBER(E151)=ISNUMBER(E74)),1,0),IF(AND(EXACT(B151,B75),EXACT(C151,C75),EXACT(D151,D75),EXACT(E151,E75),ISNUMBER(E151)=ISNUMBER(E75)),1,0),IF(AND(EXACT(B151,B76),EXACT(C151,C76),EXACT(D151,D76),EXACT(E151,E76),ISNUMBER(E151)=ISNUMBER(E76)),1,0),IF(AND(EXACT(B151,B77),EXACT(C151,C77),EXACT(D151,D77),EXACT(E151,E77),ISNUMBER(E151)=ISNUMBER(E77)),1,0),IF(AND(EXACT(B151,B78),EXACT(C151,C78),EXACT(D151,D78),EXACT(E151,E78),ISNUMBER(E151)=ISNUMBER(E78)),1,0),IF(AND(EXACT(B151,B79),EXACT(C151,C79),EXACT(D151,D79),EXACT(E151,E79),ISNUMBER(E151)=ISNUMBER(E79)),1,0),IF(AND(EXACT(B151,B80),EXACT(C151,C80),EXACT(D151,D80),EXACT(E151,E80),ISNUMBER(E151)=ISNUMBER(E80)),1,0),IF(AND(EXACT(B151,B81),EXACT(C151,C81),EXACT(D151,D81),EXACT(E151,E81),ISNUMBER(E151)=ISNUMBER(E81)),1,0),IF(AND(EXACT(B151,B82),EXACT(C151,C82),EXACT(D151,D82),EXACT(E151,E82),ISNUMBER(E151)=ISNUMBER(E82)),1,0),IF(AND(EXACT(B151,B83),EXACT(C151,C83),EXACT(D151,D83),EXACT(E151,E83),ISNUMBER(E151)=ISNUMBER(E83)),1,0),IF(AND(EXACT(B151,B84),EXACT(C151,C84),EXACT(D151,D84),EXACT(E151,E84),ISNUMBER(E151)=ISNUMBER(E84)),1,0),IF(AND(EXACT(B151,B85),EXACT(C151,C85),EXACT(D151,D85),EXACT(E151,E85),ISNUMBER(E151)=ISNUMBER(E85)),1,0),IF(AND(EXACT(B151,B86),EXACT(C151,C86),EXACT(D151,D86),EXACT(E151,E86),ISNUMBER(E151)=ISNUMBER(E86)),1,0)))</x:f>
      </x:c>
      <x:c r="O151" s="28" t="str">
        <x:f>IF(A151="","",SUM(IF(AND(EXACT(B151,B87),EXACT(C151,C87),EXACT(D151,D87),EXACT(E151,E87),ISNUMBER(E151)=ISNUMBER(E87)),1,0),IF(AND(EXACT(B151,B88),EXACT(C151,C88),EXACT(D151,D88),EXACT(E151,E88),ISNUMBER(E151)=ISNUMBER(E88)),1,0),IF(AND(EXACT(B151,B89),EXACT(C151,C89),EXACT(D151,D89),EXACT(E151,E89),ISNUMBER(E151)=ISNUMBER(E89)),1,0),IF(AND(EXACT(B151,B90),EXACT(C151,C90),EXACT(D151,D90),EXACT(E151,E90),ISNUMBER(E151)=ISNUMBER(E90)),1,0),IF(AND(EXACT(B151,B91),EXACT(C151,C91),EXACT(D151,D91),EXACT(E151,E91),ISNUMBER(E151)=ISNUMBER(E91)),1,0),IF(AND(EXACT(B151,B92),EXACT(C151,C92),EXACT(D151,D92),EXACT(E151,E92),ISNUMBER(E151)=ISNUMBER(E92)),1,0),IF(AND(EXACT(B151,B93),EXACT(C151,C93),EXACT(D151,D93),EXACT(E151,E93),ISNUMBER(E151)=ISNUMBER(E93)),1,0),IF(AND(EXACT(B151,B94),EXACT(C151,C94),EXACT(D151,D94),EXACT(E151,E94),ISNUMBER(E151)=ISNUMBER(E94)),1,0),IF(AND(EXACT(B151,B95),EXACT(C151,C95),EXACT(D151,D95),EXACT(E151,E95),ISNUMBER(E151)=ISNUMBER(E95)),1,0),IF(AND(EXACT(B151,B96),EXACT(C151,C96),EXACT(D151,D96),EXACT(E151,E96),ISNUMBER(E151)=ISNUMBER(E96)),1,0),IF(AND(EXACT(B151,B97),EXACT(C151,C97),EXACT(D151,D97),EXACT(E151,E97),ISNUMBER(E151)=ISNUMBER(E97)),1,0),IF(AND(EXACT(B151,B98),EXACT(C151,C98),EXACT(D151,D98),EXACT(E151,E98),ISNUMBER(E151)=ISNUMBER(E98)),1,0),IF(AND(EXACT(B151,B99),EXACT(C151,C99),EXACT(D151,D99),EXACT(E151,E99),ISNUMBER(E151)=ISNUMBER(E99)),1,0),IF(AND(EXACT(B151,B100),EXACT(C151,C100),EXACT(D151,D100),EXACT(E151,E100),ISNUMBER(E151)=ISNUMBER(E100)),1,0),IF(AND(EXACT(B151,B101),EXACT(C151,C101),EXACT(D151,D101),EXACT(E151,E101),ISNUMBER(E151)=ISNUMBER(E101)),1,0),IF(AND(EXACT(B151,B102),EXACT(C151,C102),EXACT(D151,D102),EXACT(E151,E102),ISNUMBER(E151)=ISNUMBER(E102)),1,0),IF(AND(EXACT(B151,B103),EXACT(C151,C103),EXACT(D151,D103),EXACT(E151,E103),ISNUMBER(E151)=ISNUMBER(E103)),1,0),IF(AND(EXACT(B151,B104),EXACT(C151,C104),EXACT(D151,D104),EXACT(E151,E104),ISNUMBER(E151)=ISNUMBER(E104)),1,0),IF(AND(EXACT(B151,B105),EXACT(C151,C105),EXACT(D151,D105),EXACT(E151,E105),ISNUMBER(E151)=ISNUMBER(E105)),1,0),IF(AND(EXACT(B151,B106),EXACT(C151,C106),EXACT(D151,D106),EXACT(E151,E106),ISNUMBER(E151)=ISNUMBER(E106)),1,0)))</x:f>
      </x:c>
      <x:c r="P151" s="28" t="str">
        <x:f>IF(A151="","",SUM(IF(AND(EXACT(B151,B107),EXACT(C151,C107),EXACT(D151,D107),EXACT(E151,E107),ISNUMBER(E151)=ISNUMBER(E107)),1,0),IF(AND(EXACT(B151,B108),EXACT(C151,C108),EXACT(D151,D108),EXACT(E151,E108),ISNUMBER(E151)=ISNUMBER(E108)),1,0),IF(AND(EXACT(B151,B109),EXACT(C151,C109),EXACT(D151,D109),EXACT(E151,E109),ISNUMBER(E151)=ISNUMBER(E109)),1,0),IF(AND(EXACT(B151,B110),EXACT(C151,C110),EXACT(D151,D110),EXACT(E151,E110),ISNUMBER(E151)=ISNUMBER(E110)),1,0),IF(AND(EXACT(B151,B111),EXACT(C151,C111),EXACT(D151,D111),EXACT(E151,E111),ISNUMBER(E151)=ISNUMBER(E111)),1,0),IF(AND(EXACT(B151,B112),EXACT(C151,C112),EXACT(D151,D112),EXACT(E151,E112),ISNUMBER(E151)=ISNUMBER(E112)),1,0),IF(AND(EXACT(B151,B113),EXACT(C151,C113),EXACT(D151,D113),EXACT(E151,E113),ISNUMBER(E151)=ISNUMBER(E113)),1,0),IF(AND(EXACT(B151,B114),EXACT(C151,C114),EXACT(D151,D114),EXACT(E151,E114),ISNUMBER(E151)=ISNUMBER(E114)),1,0),IF(AND(EXACT(B151,B115),EXACT(C151,C115),EXACT(D151,D115),EXACT(E151,E115),ISNUMBER(E151)=ISNUMBER(E115)),1,0),IF(AND(EXACT(B151,B116),EXACT(C151,C116),EXACT(D151,D116),EXACT(E151,E116),ISNUMBER(E151)=ISNUMBER(E116)),1,0),IF(AND(EXACT(B151,B117),EXACT(C151,C117),EXACT(D151,D117),EXACT(E151,E117),ISNUMBER(E151)=ISNUMBER(E117)),1,0),IF(AND(EXACT(B151,B118),EXACT(C151,C118),EXACT(D151,D118),EXACT(E151,E118),ISNUMBER(E151)=ISNUMBER(E118)),1,0),IF(AND(EXACT(B151,B119),EXACT(C151,C119),EXACT(D151,D119),EXACT(E151,E119),ISNUMBER(E151)=ISNUMBER(E119)),1,0),IF(AND(EXACT(B151,B120),EXACT(C151,C120),EXACT(D151,D120),EXACT(E151,E120),ISNUMBER(E151)=ISNUMBER(E120)),1,0),IF(AND(EXACT(B151,B121),EXACT(C151,C121),EXACT(D151,D121),EXACT(E151,E121),ISNUMBER(E151)=ISNUMBER(E121)),1,0),IF(AND(EXACT(B151,B122),EXACT(C151,C122),EXACT(D151,D122),EXACT(E151,E122),ISNUMBER(E151)=ISNUMBER(E122)),1,0),IF(AND(EXACT(B151,B123),EXACT(C151,C123),EXACT(D151,D123),EXACT(E151,E123),ISNUMBER(E151)=ISNUMBER(E123)),1,0),IF(AND(EXACT(B151,B124),EXACT(C151,C124),EXACT(D151,D124),EXACT(E151,E124),ISNUMBER(E151)=ISNUMBER(E124)),1,0),IF(AND(EXACT(B151,B125),EXACT(C151,C125),EXACT(D151,D125),EXACT(E151,E125),ISNUMBER(E151)=ISNUMBER(E125)),1,0),IF(AND(EXACT(B151,B126),EXACT(C151,C126),EXACT(D151,D126),EXACT(E151,E126),ISNUMBER(E151)=ISNUMBER(E126)),1,0)))</x:f>
      </x:c>
      <x:c r="Q151" s="28" t="str">
        <x:f>IF(A151="","",SUM(IF(AND(EXACT(B151,B127),EXACT(C151,C127),EXACT(D151,D127),EXACT(E151,E127),ISNUMBER(E151)=ISNUMBER(E127)),1,0),IF(AND(EXACT(B151,B128),EXACT(C151,C128),EXACT(D151,D128),EXACT(E151,E128),ISNUMBER(E151)=ISNUMBER(E128)),1,0),IF(AND(EXACT(B151,B129),EXACT(C151,C129),EXACT(D151,D129),EXACT(E151,E129),ISNUMBER(E151)=ISNUMBER(E129)),1,0),IF(AND(EXACT(B151,B130),EXACT(C151,C130),EXACT(D151,D130),EXACT(E151,E130),ISNUMBER(E151)=ISNUMBER(E130)),1,0),IF(AND(EXACT(B151,B131),EXACT(C151,C131),EXACT(D151,D131),EXACT(E151,E131),ISNUMBER(E151)=ISNUMBER(E131)),1,0),IF(AND(EXACT(B151,B132),EXACT(C151,C132),EXACT(D151,D132),EXACT(E151,E132),ISNUMBER(E151)=ISNUMBER(E132)),1,0),IF(AND(EXACT(B151,B133),EXACT(C151,C133),EXACT(D151,D133),EXACT(E151,E133),ISNUMBER(E151)=ISNUMBER(E133)),1,0),IF(AND(EXACT(B151,B134),EXACT(C151,C134),EXACT(D151,D134),EXACT(E151,E134),ISNUMBER(E151)=ISNUMBER(E134)),1,0),IF(AND(EXACT(B151,B135),EXACT(C151,C135),EXACT(D151,D135),EXACT(E151,E135),ISNUMBER(E151)=ISNUMBER(E135)),1,0),IF(AND(EXACT(B151,B136),EXACT(C151,C136),EXACT(D151,D136),EXACT(E151,E136),ISNUMBER(E151)=ISNUMBER(E136)),1,0),IF(AND(EXACT(B151,B137),EXACT(C151,C137),EXACT(D151,D137),EXACT(E151,E137),ISNUMBER(E151)=ISNUMBER(E137)),1,0),IF(AND(EXACT(B151,B138),EXACT(C151,C138),EXACT(D151,D138),EXACT(E151,E138),ISNUMBER(E151)=ISNUMBER(E138)),1,0),IF(AND(EXACT(B151,B139),EXACT(C151,C139),EXACT(D151,D139),EXACT(E151,E139),ISNUMBER(E151)=ISNUMBER(E139)),1,0),IF(AND(EXACT(B151,B140),EXACT(C151,C140),EXACT(D151,D140),EXACT(E151,E140),ISNUMBER(E151)=ISNUMBER(E140)),1,0),IF(AND(EXACT(B151,B141),EXACT(C151,C141),EXACT(D151,D141),EXACT(E151,E141),ISNUMBER(E151)=ISNUMBER(E141)),1,0),IF(AND(EXACT(B151,B142),EXACT(C151,C142),EXACT(D151,D142),EXACT(E151,E142),ISNUMBER(E151)=ISNUMBER(E142)),1,0),IF(AND(EXACT(B151,B143),EXACT(C151,C143),EXACT(D151,D143),EXACT(E151,E143),ISNUMBER(E151)=ISNUMBER(E143)),1,0),IF(AND(EXACT(B151,B144),EXACT(C151,C144),EXACT(D151,D144),EXACT(E151,E144),ISNUMBER(E151)=ISNUMBER(E144)),1,0),IF(AND(EXACT(B151,B145),EXACT(C151,C145),EXACT(D151,D145),EXACT(E151,E145),ISNUMBER(E151)=ISNUMBER(E145)),1,0),IF(AND(EXACT(B151,B146),EXACT(C151,C146),EXACT(D151,D146),EXACT(E151,E146),ISNUMBER(E151)=ISNUMBER(E146)),1,0)))</x:f>
      </x:c>
      <x:c r="R151" s="28" t="str">
        <x:f>IF(A151="","",SUM(IF(AND(EXACT(B151,B147),EXACT(C151,C147),EXACT(D151,D147),EXACT(E151,E147),ISNUMBER(E151)=ISNUMBER(E147)),1,0),IF(AND(EXACT(B151,B148),EXACT(C151,C148),EXACT(D151,D148),EXACT(E151,E148),ISNUMBER(E151)=ISNUMBER(E148)),1,0),IF(AND(EXACT(B151,B149),EXACT(C151,C149),EXACT(D151,D149),EXACT(E151,E149),ISNUMBER(E151)=ISNUMBER(E149)),1,0),IF(AND(EXACT(B151,B150),EXACT(C151,C150),EXACT(D151,D150),EXACT(E151,E150),ISNUMBER(E151)=ISNUMBER(E150)),1,0),IF(AND(EXACT(B151,B151),EXACT(C151,C151),EXACT(D151,D151),EXACT(E151,E151),ISNUMBER(E151)=ISNUMBER(E151)),1,0)))</x:f>
      </x:c>
      <x:c r="S151" s="28" t="str">
        <x:f>IF(A151="","",0)</x:f>
      </x:c>
      <x:c r="T151" s="28" t="str">
        <x:f>IF(A151="","",0)</x:f>
      </x:c>
    </x:row>
    <x:row r="152" ht="22" customHeight="1">
      <x:c r="A152" s="2" t="str">
        <x:f>IF(COUNTA('Input'!A152:D152)=0,"",ROW()-6)</x:f>
      </x:c>
      <x:c r="B152" s="2" t="str">
        <x:f>IF(ISBLANK('Input'!A152),"",'Input'!A152)</x:f>
      </x:c>
      <x:c r="C152" s="2" t="str">
        <x:f>IF(ISBLANK('Input'!B152),"",'Input'!B152)</x:f>
      </x:c>
      <x:c r="D152" s="2" t="str">
        <x:f>IF(ISBLANK('Input'!C152),"",'Input'!C152)</x:f>
      </x:c>
      <x:c r="E152" s="21" t="str">
        <x:f>IF(ISBLANK('Input'!D152),"",'Input'!D152)</x:f>
      </x:c>
      <x:c r="F152" s="2" t="str">
        <x:f>IF(A152="","",SUM(K152:T152))</x:f>
      </x:c>
      <x:c r="G152" s="2" t="str">
        <x:f>IF(A152="","",IF(F152&gt;1,"Exact duplicate",IF(B152="","Missing job ID",IF(C152="","Missing customer",IF(NOT(OR(EXACT(D152,"completed"),EXACT(D152,"cancelled"))),"Missing or invalid status",IF(NOT(ISNUMBER(E152)),"Missing or invalid amount",IF(E152&lt;0,"Missing or invalid amount","")))))))</x:f>
      </x:c>
      <x:c r="H152" s="2" t="str">
        <x:f>IF(A152="","",IF(F152&gt;1,"Duplicate",IF(G152&lt;&gt;"","Exception",IF(EXACT(D152,"completed"),"Completed","Cancelled"))))</x:f>
      </x:c>
      <x:c r="I152" s="21" t="str">
        <x:f>IF(A152="","",IF(H152="Completed",E152,0))</x:f>
      </x:c>
      <x:c r="K152" s="28" t="str">
        <x:f>IF(A152="","",SUM(IF(AND(EXACT(B152,B7),EXACT(C152,C7),EXACT(D152,D7),EXACT(E152,E7),ISNUMBER(E152)=ISNUMBER(E7)),1,0),IF(AND(EXACT(B152,B8),EXACT(C152,C8),EXACT(D152,D8),EXACT(E152,E8),ISNUMBER(E152)=ISNUMBER(E8)),1,0),IF(AND(EXACT(B152,B9),EXACT(C152,C9),EXACT(D152,D9),EXACT(E152,E9),ISNUMBER(E152)=ISNUMBER(E9)),1,0),IF(AND(EXACT(B152,B10),EXACT(C152,C10),EXACT(D152,D10),EXACT(E152,E10),ISNUMBER(E152)=ISNUMBER(E10)),1,0),IF(AND(EXACT(B152,B11),EXACT(C152,C11),EXACT(D152,D11),EXACT(E152,E11),ISNUMBER(E152)=ISNUMBER(E11)),1,0),IF(AND(EXACT(B152,B12),EXACT(C152,C12),EXACT(D152,D12),EXACT(E152,E12),ISNUMBER(E152)=ISNUMBER(E12)),1,0),IF(AND(EXACT(B152,B13),EXACT(C152,C13),EXACT(D152,D13),EXACT(E152,E13),ISNUMBER(E152)=ISNUMBER(E13)),1,0),IF(AND(EXACT(B152,B14),EXACT(C152,C14),EXACT(D152,D14),EXACT(E152,E14),ISNUMBER(E152)=ISNUMBER(E14)),1,0),IF(AND(EXACT(B152,B15),EXACT(C152,C15),EXACT(D152,D15),EXACT(E152,E15),ISNUMBER(E152)=ISNUMBER(E15)),1,0),IF(AND(EXACT(B152,B16),EXACT(C152,C16),EXACT(D152,D16),EXACT(E152,E16),ISNUMBER(E152)=ISNUMBER(E16)),1,0),IF(AND(EXACT(B152,B17),EXACT(C152,C17),EXACT(D152,D17),EXACT(E152,E17),ISNUMBER(E152)=ISNUMBER(E17)),1,0),IF(AND(EXACT(B152,B18),EXACT(C152,C18),EXACT(D152,D18),EXACT(E152,E18),ISNUMBER(E152)=ISNUMBER(E18)),1,0),IF(AND(EXACT(B152,B19),EXACT(C152,C19),EXACT(D152,D19),EXACT(E152,E19),ISNUMBER(E152)=ISNUMBER(E19)),1,0),IF(AND(EXACT(B152,B20),EXACT(C152,C20),EXACT(D152,D20),EXACT(E152,E20),ISNUMBER(E152)=ISNUMBER(E20)),1,0),IF(AND(EXACT(B152,B21),EXACT(C152,C21),EXACT(D152,D21),EXACT(E152,E21),ISNUMBER(E152)=ISNUMBER(E21)),1,0),IF(AND(EXACT(B152,B22),EXACT(C152,C22),EXACT(D152,D22),EXACT(E152,E22),ISNUMBER(E152)=ISNUMBER(E22)),1,0),IF(AND(EXACT(B152,B23),EXACT(C152,C23),EXACT(D152,D23),EXACT(E152,E23),ISNUMBER(E152)=ISNUMBER(E23)),1,0),IF(AND(EXACT(B152,B24),EXACT(C152,C24),EXACT(D152,D24),EXACT(E152,E24),ISNUMBER(E152)=ISNUMBER(E24)),1,0),IF(AND(EXACT(B152,B25),EXACT(C152,C25),EXACT(D152,D25),EXACT(E152,E25),ISNUMBER(E152)=ISNUMBER(E25)),1,0),IF(AND(EXACT(B152,B26),EXACT(C152,C26),EXACT(D152,D26),EXACT(E152,E26),ISNUMBER(E152)=ISNUMBER(E26)),1,0)))</x:f>
      </x:c>
      <x:c r="L152" s="28" t="str">
        <x:f>IF(A152="","",SUM(IF(AND(EXACT(B152,B27),EXACT(C152,C27),EXACT(D152,D27),EXACT(E152,E27),ISNUMBER(E152)=ISNUMBER(E27)),1,0),IF(AND(EXACT(B152,B28),EXACT(C152,C28),EXACT(D152,D28),EXACT(E152,E28),ISNUMBER(E152)=ISNUMBER(E28)),1,0),IF(AND(EXACT(B152,B29),EXACT(C152,C29),EXACT(D152,D29),EXACT(E152,E29),ISNUMBER(E152)=ISNUMBER(E29)),1,0),IF(AND(EXACT(B152,B30),EXACT(C152,C30),EXACT(D152,D30),EXACT(E152,E30),ISNUMBER(E152)=ISNUMBER(E30)),1,0),IF(AND(EXACT(B152,B31),EXACT(C152,C31),EXACT(D152,D31),EXACT(E152,E31),ISNUMBER(E152)=ISNUMBER(E31)),1,0),IF(AND(EXACT(B152,B32),EXACT(C152,C32),EXACT(D152,D32),EXACT(E152,E32),ISNUMBER(E152)=ISNUMBER(E32)),1,0),IF(AND(EXACT(B152,B33),EXACT(C152,C33),EXACT(D152,D33),EXACT(E152,E33),ISNUMBER(E152)=ISNUMBER(E33)),1,0),IF(AND(EXACT(B152,B34),EXACT(C152,C34),EXACT(D152,D34),EXACT(E152,E34),ISNUMBER(E152)=ISNUMBER(E34)),1,0),IF(AND(EXACT(B152,B35),EXACT(C152,C35),EXACT(D152,D35),EXACT(E152,E35),ISNUMBER(E152)=ISNUMBER(E35)),1,0),IF(AND(EXACT(B152,B36),EXACT(C152,C36),EXACT(D152,D36),EXACT(E152,E36),ISNUMBER(E152)=ISNUMBER(E36)),1,0),IF(AND(EXACT(B152,B37),EXACT(C152,C37),EXACT(D152,D37),EXACT(E152,E37),ISNUMBER(E152)=ISNUMBER(E37)),1,0),IF(AND(EXACT(B152,B38),EXACT(C152,C38),EXACT(D152,D38),EXACT(E152,E38),ISNUMBER(E152)=ISNUMBER(E38)),1,0),IF(AND(EXACT(B152,B39),EXACT(C152,C39),EXACT(D152,D39),EXACT(E152,E39),ISNUMBER(E152)=ISNUMBER(E39)),1,0),IF(AND(EXACT(B152,B40),EXACT(C152,C40),EXACT(D152,D40),EXACT(E152,E40),ISNUMBER(E152)=ISNUMBER(E40)),1,0),IF(AND(EXACT(B152,B41),EXACT(C152,C41),EXACT(D152,D41),EXACT(E152,E41),ISNUMBER(E152)=ISNUMBER(E41)),1,0),IF(AND(EXACT(B152,B42),EXACT(C152,C42),EXACT(D152,D42),EXACT(E152,E42),ISNUMBER(E152)=ISNUMBER(E42)),1,0),IF(AND(EXACT(B152,B43),EXACT(C152,C43),EXACT(D152,D43),EXACT(E152,E43),ISNUMBER(E152)=ISNUMBER(E43)),1,0),IF(AND(EXACT(B152,B44),EXACT(C152,C44),EXACT(D152,D44),EXACT(E152,E44),ISNUMBER(E152)=ISNUMBER(E44)),1,0),IF(AND(EXACT(B152,B45),EXACT(C152,C45),EXACT(D152,D45),EXACT(E152,E45),ISNUMBER(E152)=ISNUMBER(E45)),1,0),IF(AND(EXACT(B152,B46),EXACT(C152,C46),EXACT(D152,D46),EXACT(E152,E46),ISNUMBER(E152)=ISNUMBER(E46)),1,0)))</x:f>
      </x:c>
      <x:c r="M152" s="28" t="str">
        <x:f>IF(A152="","",SUM(IF(AND(EXACT(B152,B47),EXACT(C152,C47),EXACT(D152,D47),EXACT(E152,E47),ISNUMBER(E152)=ISNUMBER(E47)),1,0),IF(AND(EXACT(B152,B48),EXACT(C152,C48),EXACT(D152,D48),EXACT(E152,E48),ISNUMBER(E152)=ISNUMBER(E48)),1,0),IF(AND(EXACT(B152,B49),EXACT(C152,C49),EXACT(D152,D49),EXACT(E152,E49),ISNUMBER(E152)=ISNUMBER(E49)),1,0),IF(AND(EXACT(B152,B50),EXACT(C152,C50),EXACT(D152,D50),EXACT(E152,E50),ISNUMBER(E152)=ISNUMBER(E50)),1,0),IF(AND(EXACT(B152,B51),EXACT(C152,C51),EXACT(D152,D51),EXACT(E152,E51),ISNUMBER(E152)=ISNUMBER(E51)),1,0),IF(AND(EXACT(B152,B52),EXACT(C152,C52),EXACT(D152,D52),EXACT(E152,E52),ISNUMBER(E152)=ISNUMBER(E52)),1,0),IF(AND(EXACT(B152,B53),EXACT(C152,C53),EXACT(D152,D53),EXACT(E152,E53),ISNUMBER(E152)=ISNUMBER(E53)),1,0),IF(AND(EXACT(B152,B54),EXACT(C152,C54),EXACT(D152,D54),EXACT(E152,E54),ISNUMBER(E152)=ISNUMBER(E54)),1,0),IF(AND(EXACT(B152,B55),EXACT(C152,C55),EXACT(D152,D55),EXACT(E152,E55),ISNUMBER(E152)=ISNUMBER(E55)),1,0),IF(AND(EXACT(B152,B56),EXACT(C152,C56),EXACT(D152,D56),EXACT(E152,E56),ISNUMBER(E152)=ISNUMBER(E56)),1,0),IF(AND(EXACT(B152,B57),EXACT(C152,C57),EXACT(D152,D57),EXACT(E152,E57),ISNUMBER(E152)=ISNUMBER(E57)),1,0),IF(AND(EXACT(B152,B58),EXACT(C152,C58),EXACT(D152,D58),EXACT(E152,E58),ISNUMBER(E152)=ISNUMBER(E58)),1,0),IF(AND(EXACT(B152,B59),EXACT(C152,C59),EXACT(D152,D59),EXACT(E152,E59),ISNUMBER(E152)=ISNUMBER(E59)),1,0),IF(AND(EXACT(B152,B60),EXACT(C152,C60),EXACT(D152,D60),EXACT(E152,E60),ISNUMBER(E152)=ISNUMBER(E60)),1,0),IF(AND(EXACT(B152,B61),EXACT(C152,C61),EXACT(D152,D61),EXACT(E152,E61),ISNUMBER(E152)=ISNUMBER(E61)),1,0),IF(AND(EXACT(B152,B62),EXACT(C152,C62),EXACT(D152,D62),EXACT(E152,E62),ISNUMBER(E152)=ISNUMBER(E62)),1,0),IF(AND(EXACT(B152,B63),EXACT(C152,C63),EXACT(D152,D63),EXACT(E152,E63),ISNUMBER(E152)=ISNUMBER(E63)),1,0),IF(AND(EXACT(B152,B64),EXACT(C152,C64),EXACT(D152,D64),EXACT(E152,E64),ISNUMBER(E152)=ISNUMBER(E64)),1,0),IF(AND(EXACT(B152,B65),EXACT(C152,C65),EXACT(D152,D65),EXACT(E152,E65),ISNUMBER(E152)=ISNUMBER(E65)),1,0),IF(AND(EXACT(B152,B66),EXACT(C152,C66),EXACT(D152,D66),EXACT(E152,E66),ISNUMBER(E152)=ISNUMBER(E66)),1,0)))</x:f>
      </x:c>
      <x:c r="N152" s="28" t="str">
        <x:f>IF(A152="","",SUM(IF(AND(EXACT(B152,B67),EXACT(C152,C67),EXACT(D152,D67),EXACT(E152,E67),ISNUMBER(E152)=ISNUMBER(E67)),1,0),IF(AND(EXACT(B152,B68),EXACT(C152,C68),EXACT(D152,D68),EXACT(E152,E68),ISNUMBER(E152)=ISNUMBER(E68)),1,0),IF(AND(EXACT(B152,B69),EXACT(C152,C69),EXACT(D152,D69),EXACT(E152,E69),ISNUMBER(E152)=ISNUMBER(E69)),1,0),IF(AND(EXACT(B152,B70),EXACT(C152,C70),EXACT(D152,D70),EXACT(E152,E70),ISNUMBER(E152)=ISNUMBER(E70)),1,0),IF(AND(EXACT(B152,B71),EXACT(C152,C71),EXACT(D152,D71),EXACT(E152,E71),ISNUMBER(E152)=ISNUMBER(E71)),1,0),IF(AND(EXACT(B152,B72),EXACT(C152,C72),EXACT(D152,D72),EXACT(E152,E72),ISNUMBER(E152)=ISNUMBER(E72)),1,0),IF(AND(EXACT(B152,B73),EXACT(C152,C73),EXACT(D152,D73),EXACT(E152,E73),ISNUMBER(E152)=ISNUMBER(E73)),1,0),IF(AND(EXACT(B152,B74),EXACT(C152,C74),EXACT(D152,D74),EXACT(E152,E74),ISNUMBER(E152)=ISNUMBER(E74)),1,0),IF(AND(EXACT(B152,B75),EXACT(C152,C75),EXACT(D152,D75),EXACT(E152,E75),ISNUMBER(E152)=ISNUMBER(E75)),1,0),IF(AND(EXACT(B152,B76),EXACT(C152,C76),EXACT(D152,D76),EXACT(E152,E76),ISNUMBER(E152)=ISNUMBER(E76)),1,0),IF(AND(EXACT(B152,B77),EXACT(C152,C77),EXACT(D152,D77),EXACT(E152,E77),ISNUMBER(E152)=ISNUMBER(E77)),1,0),IF(AND(EXACT(B152,B78),EXACT(C152,C78),EXACT(D152,D78),EXACT(E152,E78),ISNUMBER(E152)=ISNUMBER(E78)),1,0),IF(AND(EXACT(B152,B79),EXACT(C152,C79),EXACT(D152,D79),EXACT(E152,E79),ISNUMBER(E152)=ISNUMBER(E79)),1,0),IF(AND(EXACT(B152,B80),EXACT(C152,C80),EXACT(D152,D80),EXACT(E152,E80),ISNUMBER(E152)=ISNUMBER(E80)),1,0),IF(AND(EXACT(B152,B81),EXACT(C152,C81),EXACT(D152,D81),EXACT(E152,E81),ISNUMBER(E152)=ISNUMBER(E81)),1,0),IF(AND(EXACT(B152,B82),EXACT(C152,C82),EXACT(D152,D82),EXACT(E152,E82),ISNUMBER(E152)=ISNUMBER(E82)),1,0),IF(AND(EXACT(B152,B83),EXACT(C152,C83),EXACT(D152,D83),EXACT(E152,E83),ISNUMBER(E152)=ISNUMBER(E83)),1,0),IF(AND(EXACT(B152,B84),EXACT(C152,C84),EXACT(D152,D84),EXACT(E152,E84),ISNUMBER(E152)=ISNUMBER(E84)),1,0),IF(AND(EXACT(B152,B85),EXACT(C152,C85),EXACT(D152,D85),EXACT(E152,E85),ISNUMBER(E152)=ISNUMBER(E85)),1,0),IF(AND(EXACT(B152,B86),EXACT(C152,C86),EXACT(D152,D86),EXACT(E152,E86),ISNUMBER(E152)=ISNUMBER(E86)),1,0)))</x:f>
      </x:c>
      <x:c r="O152" s="28" t="str">
        <x:f>IF(A152="","",SUM(IF(AND(EXACT(B152,B87),EXACT(C152,C87),EXACT(D152,D87),EXACT(E152,E87),ISNUMBER(E152)=ISNUMBER(E87)),1,0),IF(AND(EXACT(B152,B88),EXACT(C152,C88),EXACT(D152,D88),EXACT(E152,E88),ISNUMBER(E152)=ISNUMBER(E88)),1,0),IF(AND(EXACT(B152,B89),EXACT(C152,C89),EXACT(D152,D89),EXACT(E152,E89),ISNUMBER(E152)=ISNUMBER(E89)),1,0),IF(AND(EXACT(B152,B90),EXACT(C152,C90),EXACT(D152,D90),EXACT(E152,E90),ISNUMBER(E152)=ISNUMBER(E90)),1,0),IF(AND(EXACT(B152,B91),EXACT(C152,C91),EXACT(D152,D91),EXACT(E152,E91),ISNUMBER(E152)=ISNUMBER(E91)),1,0),IF(AND(EXACT(B152,B92),EXACT(C152,C92),EXACT(D152,D92),EXACT(E152,E92),ISNUMBER(E152)=ISNUMBER(E92)),1,0),IF(AND(EXACT(B152,B93),EXACT(C152,C93),EXACT(D152,D93),EXACT(E152,E93),ISNUMBER(E152)=ISNUMBER(E93)),1,0),IF(AND(EXACT(B152,B94),EXACT(C152,C94),EXACT(D152,D94),EXACT(E152,E94),ISNUMBER(E152)=ISNUMBER(E94)),1,0),IF(AND(EXACT(B152,B95),EXACT(C152,C95),EXACT(D152,D95),EXACT(E152,E95),ISNUMBER(E152)=ISNUMBER(E95)),1,0),IF(AND(EXACT(B152,B96),EXACT(C152,C96),EXACT(D152,D96),EXACT(E152,E96),ISNUMBER(E152)=ISNUMBER(E96)),1,0),IF(AND(EXACT(B152,B97),EXACT(C152,C97),EXACT(D152,D97),EXACT(E152,E97),ISNUMBER(E152)=ISNUMBER(E97)),1,0),IF(AND(EXACT(B152,B98),EXACT(C152,C98),EXACT(D152,D98),EXACT(E152,E98),ISNUMBER(E152)=ISNUMBER(E98)),1,0),IF(AND(EXACT(B152,B99),EXACT(C152,C99),EXACT(D152,D99),EXACT(E152,E99),ISNUMBER(E152)=ISNUMBER(E99)),1,0),IF(AND(EXACT(B152,B100),EXACT(C152,C100),EXACT(D152,D100),EXACT(E152,E100),ISNUMBER(E152)=ISNUMBER(E100)),1,0),IF(AND(EXACT(B152,B101),EXACT(C152,C101),EXACT(D152,D101),EXACT(E152,E101),ISNUMBER(E152)=ISNUMBER(E101)),1,0),IF(AND(EXACT(B152,B102),EXACT(C152,C102),EXACT(D152,D102),EXACT(E152,E102),ISNUMBER(E152)=ISNUMBER(E102)),1,0),IF(AND(EXACT(B152,B103),EXACT(C152,C103),EXACT(D152,D103),EXACT(E152,E103),ISNUMBER(E152)=ISNUMBER(E103)),1,0),IF(AND(EXACT(B152,B104),EXACT(C152,C104),EXACT(D152,D104),EXACT(E152,E104),ISNUMBER(E152)=ISNUMBER(E104)),1,0),IF(AND(EXACT(B152,B105),EXACT(C152,C105),EXACT(D152,D105),EXACT(E152,E105),ISNUMBER(E152)=ISNUMBER(E105)),1,0),IF(AND(EXACT(B152,B106),EXACT(C152,C106),EXACT(D152,D106),EXACT(E152,E106),ISNUMBER(E152)=ISNUMBER(E106)),1,0)))</x:f>
      </x:c>
      <x:c r="P152" s="28" t="str">
        <x:f>IF(A152="","",SUM(IF(AND(EXACT(B152,B107),EXACT(C152,C107),EXACT(D152,D107),EXACT(E152,E107),ISNUMBER(E152)=ISNUMBER(E107)),1,0),IF(AND(EXACT(B152,B108),EXACT(C152,C108),EXACT(D152,D108),EXACT(E152,E108),ISNUMBER(E152)=ISNUMBER(E108)),1,0),IF(AND(EXACT(B152,B109),EXACT(C152,C109),EXACT(D152,D109),EXACT(E152,E109),ISNUMBER(E152)=ISNUMBER(E109)),1,0),IF(AND(EXACT(B152,B110),EXACT(C152,C110),EXACT(D152,D110),EXACT(E152,E110),ISNUMBER(E152)=ISNUMBER(E110)),1,0),IF(AND(EXACT(B152,B111),EXACT(C152,C111),EXACT(D152,D111),EXACT(E152,E111),ISNUMBER(E152)=ISNUMBER(E111)),1,0),IF(AND(EXACT(B152,B112),EXACT(C152,C112),EXACT(D152,D112),EXACT(E152,E112),ISNUMBER(E152)=ISNUMBER(E112)),1,0),IF(AND(EXACT(B152,B113),EXACT(C152,C113),EXACT(D152,D113),EXACT(E152,E113),ISNUMBER(E152)=ISNUMBER(E113)),1,0),IF(AND(EXACT(B152,B114),EXACT(C152,C114),EXACT(D152,D114),EXACT(E152,E114),ISNUMBER(E152)=ISNUMBER(E114)),1,0),IF(AND(EXACT(B152,B115),EXACT(C152,C115),EXACT(D152,D115),EXACT(E152,E115),ISNUMBER(E152)=ISNUMBER(E115)),1,0),IF(AND(EXACT(B152,B116),EXACT(C152,C116),EXACT(D152,D116),EXACT(E152,E116),ISNUMBER(E152)=ISNUMBER(E116)),1,0),IF(AND(EXACT(B152,B117),EXACT(C152,C117),EXACT(D152,D117),EXACT(E152,E117),ISNUMBER(E152)=ISNUMBER(E117)),1,0),IF(AND(EXACT(B152,B118),EXACT(C152,C118),EXACT(D152,D118),EXACT(E152,E118),ISNUMBER(E152)=ISNUMBER(E118)),1,0),IF(AND(EXACT(B152,B119),EXACT(C152,C119),EXACT(D152,D119),EXACT(E152,E119),ISNUMBER(E152)=ISNUMBER(E119)),1,0),IF(AND(EXACT(B152,B120),EXACT(C152,C120),EXACT(D152,D120),EXACT(E152,E120),ISNUMBER(E152)=ISNUMBER(E120)),1,0),IF(AND(EXACT(B152,B121),EXACT(C152,C121),EXACT(D152,D121),EXACT(E152,E121),ISNUMBER(E152)=ISNUMBER(E121)),1,0),IF(AND(EXACT(B152,B122),EXACT(C152,C122),EXACT(D152,D122),EXACT(E152,E122),ISNUMBER(E152)=ISNUMBER(E122)),1,0),IF(AND(EXACT(B152,B123),EXACT(C152,C123),EXACT(D152,D123),EXACT(E152,E123),ISNUMBER(E152)=ISNUMBER(E123)),1,0),IF(AND(EXACT(B152,B124),EXACT(C152,C124),EXACT(D152,D124),EXACT(E152,E124),ISNUMBER(E152)=ISNUMBER(E124)),1,0),IF(AND(EXACT(B152,B125),EXACT(C152,C125),EXACT(D152,D125),EXACT(E152,E125),ISNUMBER(E152)=ISNUMBER(E125)),1,0),IF(AND(EXACT(B152,B126),EXACT(C152,C126),EXACT(D152,D126),EXACT(E152,E126),ISNUMBER(E152)=ISNUMBER(E126)),1,0)))</x:f>
      </x:c>
      <x:c r="Q152" s="28" t="str">
        <x:f>IF(A152="","",SUM(IF(AND(EXACT(B152,B127),EXACT(C152,C127),EXACT(D152,D127),EXACT(E152,E127),ISNUMBER(E152)=ISNUMBER(E127)),1,0),IF(AND(EXACT(B152,B128),EXACT(C152,C128),EXACT(D152,D128),EXACT(E152,E128),ISNUMBER(E152)=ISNUMBER(E128)),1,0),IF(AND(EXACT(B152,B129),EXACT(C152,C129),EXACT(D152,D129),EXACT(E152,E129),ISNUMBER(E152)=ISNUMBER(E129)),1,0),IF(AND(EXACT(B152,B130),EXACT(C152,C130),EXACT(D152,D130),EXACT(E152,E130),ISNUMBER(E152)=ISNUMBER(E130)),1,0),IF(AND(EXACT(B152,B131),EXACT(C152,C131),EXACT(D152,D131),EXACT(E152,E131),ISNUMBER(E152)=ISNUMBER(E131)),1,0),IF(AND(EXACT(B152,B132),EXACT(C152,C132),EXACT(D152,D132),EXACT(E152,E132),ISNUMBER(E152)=ISNUMBER(E132)),1,0),IF(AND(EXACT(B152,B133),EXACT(C152,C133),EXACT(D152,D133),EXACT(E152,E133),ISNUMBER(E152)=ISNUMBER(E133)),1,0),IF(AND(EXACT(B152,B134),EXACT(C152,C134),EXACT(D152,D134),EXACT(E152,E134),ISNUMBER(E152)=ISNUMBER(E134)),1,0),IF(AND(EXACT(B152,B135),EXACT(C152,C135),EXACT(D152,D135),EXACT(E152,E135),ISNUMBER(E152)=ISNUMBER(E135)),1,0),IF(AND(EXACT(B152,B136),EXACT(C152,C136),EXACT(D152,D136),EXACT(E152,E136),ISNUMBER(E152)=ISNUMBER(E136)),1,0),IF(AND(EXACT(B152,B137),EXACT(C152,C137),EXACT(D152,D137),EXACT(E152,E137),ISNUMBER(E152)=ISNUMBER(E137)),1,0),IF(AND(EXACT(B152,B138),EXACT(C152,C138),EXACT(D152,D138),EXACT(E152,E138),ISNUMBER(E152)=ISNUMBER(E138)),1,0),IF(AND(EXACT(B152,B139),EXACT(C152,C139),EXACT(D152,D139),EXACT(E152,E139),ISNUMBER(E152)=ISNUMBER(E139)),1,0),IF(AND(EXACT(B152,B140),EXACT(C152,C140),EXACT(D152,D140),EXACT(E152,E140),ISNUMBER(E152)=ISNUMBER(E140)),1,0),IF(AND(EXACT(B152,B141),EXACT(C152,C141),EXACT(D152,D141),EXACT(E152,E141),ISNUMBER(E152)=ISNUMBER(E141)),1,0),IF(AND(EXACT(B152,B142),EXACT(C152,C142),EXACT(D152,D142),EXACT(E152,E142),ISNUMBER(E152)=ISNUMBER(E142)),1,0),IF(AND(EXACT(B152,B143),EXACT(C152,C143),EXACT(D152,D143),EXACT(E152,E143),ISNUMBER(E152)=ISNUMBER(E143)),1,0),IF(AND(EXACT(B152,B144),EXACT(C152,C144),EXACT(D152,D144),EXACT(E152,E144),ISNUMBER(E152)=ISNUMBER(E144)),1,0),IF(AND(EXACT(B152,B145),EXACT(C152,C145),EXACT(D152,D145),EXACT(E152,E145),ISNUMBER(E152)=ISNUMBER(E145)),1,0),IF(AND(EXACT(B152,B146),EXACT(C152,C146),EXACT(D152,D146),EXACT(E152,E146),ISNUMBER(E152)=ISNUMBER(E146)),1,0)))</x:f>
      </x:c>
      <x:c r="R152" s="28" t="str">
        <x:f>IF(A152="","",SUM(IF(AND(EXACT(B152,B147),EXACT(C152,C147),EXACT(D152,D147),EXACT(E152,E147),ISNUMBER(E152)=ISNUMBER(E147)),1,0),IF(AND(EXACT(B152,B148),EXACT(C152,C148),EXACT(D152,D148),EXACT(E152,E148),ISNUMBER(E152)=ISNUMBER(E148)),1,0),IF(AND(EXACT(B152,B149),EXACT(C152,C149),EXACT(D152,D149),EXACT(E152,E149),ISNUMBER(E152)=ISNUMBER(E149)),1,0),IF(AND(EXACT(B152,B150),EXACT(C152,C150),EXACT(D152,D150),EXACT(E152,E150),ISNUMBER(E152)=ISNUMBER(E150)),1,0),IF(AND(EXACT(B152,B151),EXACT(C152,C151),EXACT(D152,D151),EXACT(E152,E151),ISNUMBER(E152)=ISNUMBER(E151)),1,0),IF(AND(EXACT(B152,B152),EXACT(C152,C152),EXACT(D152,D152),EXACT(E152,E152),ISNUMBER(E152)=ISNUMBER(E152)),1,0)))</x:f>
      </x:c>
      <x:c r="S152" s="28" t="str">
        <x:f>IF(A152="","",0)</x:f>
      </x:c>
      <x:c r="T152" s="28" t="str">
        <x:f>IF(A152="","",0)</x:f>
      </x:c>
    </x:row>
    <x:row r="153" ht="22" customHeight="1">
      <x:c r="A153" s="2" t="str">
        <x:f>IF(COUNTA('Input'!A153:D153)=0,"",ROW()-6)</x:f>
      </x:c>
      <x:c r="B153" s="2" t="str">
        <x:f>IF(ISBLANK('Input'!A153),"",'Input'!A153)</x:f>
      </x:c>
      <x:c r="C153" s="2" t="str">
        <x:f>IF(ISBLANK('Input'!B153),"",'Input'!B153)</x:f>
      </x:c>
      <x:c r="D153" s="2" t="str">
        <x:f>IF(ISBLANK('Input'!C153),"",'Input'!C153)</x:f>
      </x:c>
      <x:c r="E153" s="21" t="str">
        <x:f>IF(ISBLANK('Input'!D153),"",'Input'!D153)</x:f>
      </x:c>
      <x:c r="F153" s="2" t="str">
        <x:f>IF(A153="","",SUM(K153:T153))</x:f>
      </x:c>
      <x:c r="G153" s="2" t="str">
        <x:f>IF(A153="","",IF(F153&gt;1,"Exact duplicate",IF(B153="","Missing job ID",IF(C153="","Missing customer",IF(NOT(OR(EXACT(D153,"completed"),EXACT(D153,"cancelled"))),"Missing or invalid status",IF(NOT(ISNUMBER(E153)),"Missing or invalid amount",IF(E153&lt;0,"Missing or invalid amount","")))))))</x:f>
      </x:c>
      <x:c r="H153" s="2" t="str">
        <x:f>IF(A153="","",IF(F153&gt;1,"Duplicate",IF(G153&lt;&gt;"","Exception",IF(EXACT(D153,"completed"),"Completed","Cancelled"))))</x:f>
      </x:c>
      <x:c r="I153" s="21" t="str">
        <x:f>IF(A153="","",IF(H153="Completed",E153,0))</x:f>
      </x:c>
      <x:c r="K153" s="28" t="str">
        <x:f>IF(A153="","",SUM(IF(AND(EXACT(B153,B7),EXACT(C153,C7),EXACT(D153,D7),EXACT(E153,E7),ISNUMBER(E153)=ISNUMBER(E7)),1,0),IF(AND(EXACT(B153,B8),EXACT(C153,C8),EXACT(D153,D8),EXACT(E153,E8),ISNUMBER(E153)=ISNUMBER(E8)),1,0),IF(AND(EXACT(B153,B9),EXACT(C153,C9),EXACT(D153,D9),EXACT(E153,E9),ISNUMBER(E153)=ISNUMBER(E9)),1,0),IF(AND(EXACT(B153,B10),EXACT(C153,C10),EXACT(D153,D10),EXACT(E153,E10),ISNUMBER(E153)=ISNUMBER(E10)),1,0),IF(AND(EXACT(B153,B11),EXACT(C153,C11),EXACT(D153,D11),EXACT(E153,E11),ISNUMBER(E153)=ISNUMBER(E11)),1,0),IF(AND(EXACT(B153,B12),EXACT(C153,C12),EXACT(D153,D12),EXACT(E153,E12),ISNUMBER(E153)=ISNUMBER(E12)),1,0),IF(AND(EXACT(B153,B13),EXACT(C153,C13),EXACT(D153,D13),EXACT(E153,E13),ISNUMBER(E153)=ISNUMBER(E13)),1,0),IF(AND(EXACT(B153,B14),EXACT(C153,C14),EXACT(D153,D14),EXACT(E153,E14),ISNUMBER(E153)=ISNUMBER(E14)),1,0),IF(AND(EXACT(B153,B15),EXACT(C153,C15),EXACT(D153,D15),EXACT(E153,E15),ISNUMBER(E153)=ISNUMBER(E15)),1,0),IF(AND(EXACT(B153,B16),EXACT(C153,C16),EXACT(D153,D16),EXACT(E153,E16),ISNUMBER(E153)=ISNUMBER(E16)),1,0),IF(AND(EXACT(B153,B17),EXACT(C153,C17),EXACT(D153,D17),EXACT(E153,E17),ISNUMBER(E153)=ISNUMBER(E17)),1,0),IF(AND(EXACT(B153,B18),EXACT(C153,C18),EXACT(D153,D18),EXACT(E153,E18),ISNUMBER(E153)=ISNUMBER(E18)),1,0),IF(AND(EXACT(B153,B19),EXACT(C153,C19),EXACT(D153,D19),EXACT(E153,E19),ISNUMBER(E153)=ISNUMBER(E19)),1,0),IF(AND(EXACT(B153,B20),EXACT(C153,C20),EXACT(D153,D20),EXACT(E153,E20),ISNUMBER(E153)=ISNUMBER(E20)),1,0),IF(AND(EXACT(B153,B21),EXACT(C153,C21),EXACT(D153,D21),EXACT(E153,E21),ISNUMBER(E153)=ISNUMBER(E21)),1,0),IF(AND(EXACT(B153,B22),EXACT(C153,C22),EXACT(D153,D22),EXACT(E153,E22),ISNUMBER(E153)=ISNUMBER(E22)),1,0),IF(AND(EXACT(B153,B23),EXACT(C153,C23),EXACT(D153,D23),EXACT(E153,E23),ISNUMBER(E153)=ISNUMBER(E23)),1,0),IF(AND(EXACT(B153,B24),EXACT(C153,C24),EXACT(D153,D24),EXACT(E153,E24),ISNUMBER(E153)=ISNUMBER(E24)),1,0),IF(AND(EXACT(B153,B25),EXACT(C153,C25),EXACT(D153,D25),EXACT(E153,E25),ISNUMBER(E153)=ISNUMBER(E25)),1,0),IF(AND(EXACT(B153,B26),EXACT(C153,C26),EXACT(D153,D26),EXACT(E153,E26),ISNUMBER(E153)=ISNUMBER(E26)),1,0)))</x:f>
      </x:c>
      <x:c r="L153" s="28" t="str">
        <x:f>IF(A153="","",SUM(IF(AND(EXACT(B153,B27),EXACT(C153,C27),EXACT(D153,D27),EXACT(E153,E27),ISNUMBER(E153)=ISNUMBER(E27)),1,0),IF(AND(EXACT(B153,B28),EXACT(C153,C28),EXACT(D153,D28),EXACT(E153,E28),ISNUMBER(E153)=ISNUMBER(E28)),1,0),IF(AND(EXACT(B153,B29),EXACT(C153,C29),EXACT(D153,D29),EXACT(E153,E29),ISNUMBER(E153)=ISNUMBER(E29)),1,0),IF(AND(EXACT(B153,B30),EXACT(C153,C30),EXACT(D153,D30),EXACT(E153,E30),ISNUMBER(E153)=ISNUMBER(E30)),1,0),IF(AND(EXACT(B153,B31),EXACT(C153,C31),EXACT(D153,D31),EXACT(E153,E31),ISNUMBER(E153)=ISNUMBER(E31)),1,0),IF(AND(EXACT(B153,B32),EXACT(C153,C32),EXACT(D153,D32),EXACT(E153,E32),ISNUMBER(E153)=ISNUMBER(E32)),1,0),IF(AND(EXACT(B153,B33),EXACT(C153,C33),EXACT(D153,D33),EXACT(E153,E33),ISNUMBER(E153)=ISNUMBER(E33)),1,0),IF(AND(EXACT(B153,B34),EXACT(C153,C34),EXACT(D153,D34),EXACT(E153,E34),ISNUMBER(E153)=ISNUMBER(E34)),1,0),IF(AND(EXACT(B153,B35),EXACT(C153,C35),EXACT(D153,D35),EXACT(E153,E35),ISNUMBER(E153)=ISNUMBER(E35)),1,0),IF(AND(EXACT(B153,B36),EXACT(C153,C36),EXACT(D153,D36),EXACT(E153,E36),ISNUMBER(E153)=ISNUMBER(E36)),1,0),IF(AND(EXACT(B153,B37),EXACT(C153,C37),EXACT(D153,D37),EXACT(E153,E37),ISNUMBER(E153)=ISNUMBER(E37)),1,0),IF(AND(EXACT(B153,B38),EXACT(C153,C38),EXACT(D153,D38),EXACT(E153,E38),ISNUMBER(E153)=ISNUMBER(E38)),1,0),IF(AND(EXACT(B153,B39),EXACT(C153,C39),EXACT(D153,D39),EXACT(E153,E39),ISNUMBER(E153)=ISNUMBER(E39)),1,0),IF(AND(EXACT(B153,B40),EXACT(C153,C40),EXACT(D153,D40),EXACT(E153,E40),ISNUMBER(E153)=ISNUMBER(E40)),1,0),IF(AND(EXACT(B153,B41),EXACT(C153,C41),EXACT(D153,D41),EXACT(E153,E41),ISNUMBER(E153)=ISNUMBER(E41)),1,0),IF(AND(EXACT(B153,B42),EXACT(C153,C42),EXACT(D153,D42),EXACT(E153,E42),ISNUMBER(E153)=ISNUMBER(E42)),1,0),IF(AND(EXACT(B153,B43),EXACT(C153,C43),EXACT(D153,D43),EXACT(E153,E43),ISNUMBER(E153)=ISNUMBER(E43)),1,0),IF(AND(EXACT(B153,B44),EXACT(C153,C44),EXACT(D153,D44),EXACT(E153,E44),ISNUMBER(E153)=ISNUMBER(E44)),1,0),IF(AND(EXACT(B153,B45),EXACT(C153,C45),EXACT(D153,D45),EXACT(E153,E45),ISNUMBER(E153)=ISNUMBER(E45)),1,0),IF(AND(EXACT(B153,B46),EXACT(C153,C46),EXACT(D153,D46),EXACT(E153,E46),ISNUMBER(E153)=ISNUMBER(E46)),1,0)))</x:f>
      </x:c>
      <x:c r="M153" s="28" t="str">
        <x:f>IF(A153="","",SUM(IF(AND(EXACT(B153,B47),EXACT(C153,C47),EXACT(D153,D47),EXACT(E153,E47),ISNUMBER(E153)=ISNUMBER(E47)),1,0),IF(AND(EXACT(B153,B48),EXACT(C153,C48),EXACT(D153,D48),EXACT(E153,E48),ISNUMBER(E153)=ISNUMBER(E48)),1,0),IF(AND(EXACT(B153,B49),EXACT(C153,C49),EXACT(D153,D49),EXACT(E153,E49),ISNUMBER(E153)=ISNUMBER(E49)),1,0),IF(AND(EXACT(B153,B50),EXACT(C153,C50),EXACT(D153,D50),EXACT(E153,E50),ISNUMBER(E153)=ISNUMBER(E50)),1,0),IF(AND(EXACT(B153,B51),EXACT(C153,C51),EXACT(D153,D51),EXACT(E153,E51),ISNUMBER(E153)=ISNUMBER(E51)),1,0),IF(AND(EXACT(B153,B52),EXACT(C153,C52),EXACT(D153,D52),EXACT(E153,E52),ISNUMBER(E153)=ISNUMBER(E52)),1,0),IF(AND(EXACT(B153,B53),EXACT(C153,C53),EXACT(D153,D53),EXACT(E153,E53),ISNUMBER(E153)=ISNUMBER(E53)),1,0),IF(AND(EXACT(B153,B54),EXACT(C153,C54),EXACT(D153,D54),EXACT(E153,E54),ISNUMBER(E153)=ISNUMBER(E54)),1,0),IF(AND(EXACT(B153,B55),EXACT(C153,C55),EXACT(D153,D55),EXACT(E153,E55),ISNUMBER(E153)=ISNUMBER(E55)),1,0),IF(AND(EXACT(B153,B56),EXACT(C153,C56),EXACT(D153,D56),EXACT(E153,E56),ISNUMBER(E153)=ISNUMBER(E56)),1,0),IF(AND(EXACT(B153,B57),EXACT(C153,C57),EXACT(D153,D57),EXACT(E153,E57),ISNUMBER(E153)=ISNUMBER(E57)),1,0),IF(AND(EXACT(B153,B58),EXACT(C153,C58),EXACT(D153,D58),EXACT(E153,E58),ISNUMBER(E153)=ISNUMBER(E58)),1,0),IF(AND(EXACT(B153,B59),EXACT(C153,C59),EXACT(D153,D59),EXACT(E153,E59),ISNUMBER(E153)=ISNUMBER(E59)),1,0),IF(AND(EXACT(B153,B60),EXACT(C153,C60),EXACT(D153,D60),EXACT(E153,E60),ISNUMBER(E153)=ISNUMBER(E60)),1,0),IF(AND(EXACT(B153,B61),EXACT(C153,C61),EXACT(D153,D61),EXACT(E153,E61),ISNUMBER(E153)=ISNUMBER(E61)),1,0),IF(AND(EXACT(B153,B62),EXACT(C153,C62),EXACT(D153,D62),EXACT(E153,E62),ISNUMBER(E153)=ISNUMBER(E62)),1,0),IF(AND(EXACT(B153,B63),EXACT(C153,C63),EXACT(D153,D63),EXACT(E153,E63),ISNUMBER(E153)=ISNUMBER(E63)),1,0),IF(AND(EXACT(B153,B64),EXACT(C153,C64),EXACT(D153,D64),EXACT(E153,E64),ISNUMBER(E153)=ISNUMBER(E64)),1,0),IF(AND(EXACT(B153,B65),EXACT(C153,C65),EXACT(D153,D65),EXACT(E153,E65),ISNUMBER(E153)=ISNUMBER(E65)),1,0),IF(AND(EXACT(B153,B66),EXACT(C153,C66),EXACT(D153,D66),EXACT(E153,E66),ISNUMBER(E153)=ISNUMBER(E66)),1,0)))</x:f>
      </x:c>
      <x:c r="N153" s="28" t="str">
        <x:f>IF(A153="","",SUM(IF(AND(EXACT(B153,B67),EXACT(C153,C67),EXACT(D153,D67),EXACT(E153,E67),ISNUMBER(E153)=ISNUMBER(E67)),1,0),IF(AND(EXACT(B153,B68),EXACT(C153,C68),EXACT(D153,D68),EXACT(E153,E68),ISNUMBER(E153)=ISNUMBER(E68)),1,0),IF(AND(EXACT(B153,B69),EXACT(C153,C69),EXACT(D153,D69),EXACT(E153,E69),ISNUMBER(E153)=ISNUMBER(E69)),1,0),IF(AND(EXACT(B153,B70),EXACT(C153,C70),EXACT(D153,D70),EXACT(E153,E70),ISNUMBER(E153)=ISNUMBER(E70)),1,0),IF(AND(EXACT(B153,B71),EXACT(C153,C71),EXACT(D153,D71),EXACT(E153,E71),ISNUMBER(E153)=ISNUMBER(E71)),1,0),IF(AND(EXACT(B153,B72),EXACT(C153,C72),EXACT(D153,D72),EXACT(E153,E72),ISNUMBER(E153)=ISNUMBER(E72)),1,0),IF(AND(EXACT(B153,B73),EXACT(C153,C73),EXACT(D153,D73),EXACT(E153,E73),ISNUMBER(E153)=ISNUMBER(E73)),1,0),IF(AND(EXACT(B153,B74),EXACT(C153,C74),EXACT(D153,D74),EXACT(E153,E74),ISNUMBER(E153)=ISNUMBER(E74)),1,0),IF(AND(EXACT(B153,B75),EXACT(C153,C75),EXACT(D153,D75),EXACT(E153,E75),ISNUMBER(E153)=ISNUMBER(E75)),1,0),IF(AND(EXACT(B153,B76),EXACT(C153,C76),EXACT(D153,D76),EXACT(E153,E76),ISNUMBER(E153)=ISNUMBER(E76)),1,0),IF(AND(EXACT(B153,B77),EXACT(C153,C77),EXACT(D153,D77),EXACT(E153,E77),ISNUMBER(E153)=ISNUMBER(E77)),1,0),IF(AND(EXACT(B153,B78),EXACT(C153,C78),EXACT(D153,D78),EXACT(E153,E78),ISNUMBER(E153)=ISNUMBER(E78)),1,0),IF(AND(EXACT(B153,B79),EXACT(C153,C79),EXACT(D153,D79),EXACT(E153,E79),ISNUMBER(E153)=ISNUMBER(E79)),1,0),IF(AND(EXACT(B153,B80),EXACT(C153,C80),EXACT(D153,D80),EXACT(E153,E80),ISNUMBER(E153)=ISNUMBER(E80)),1,0),IF(AND(EXACT(B153,B81),EXACT(C153,C81),EXACT(D153,D81),EXACT(E153,E81),ISNUMBER(E153)=ISNUMBER(E81)),1,0),IF(AND(EXACT(B153,B82),EXACT(C153,C82),EXACT(D153,D82),EXACT(E153,E82),ISNUMBER(E153)=ISNUMBER(E82)),1,0),IF(AND(EXACT(B153,B83),EXACT(C153,C83),EXACT(D153,D83),EXACT(E153,E83),ISNUMBER(E153)=ISNUMBER(E83)),1,0),IF(AND(EXACT(B153,B84),EXACT(C153,C84),EXACT(D153,D84),EXACT(E153,E84),ISNUMBER(E153)=ISNUMBER(E84)),1,0),IF(AND(EXACT(B153,B85),EXACT(C153,C85),EXACT(D153,D85),EXACT(E153,E85),ISNUMBER(E153)=ISNUMBER(E85)),1,0),IF(AND(EXACT(B153,B86),EXACT(C153,C86),EXACT(D153,D86),EXACT(E153,E86),ISNUMBER(E153)=ISNUMBER(E86)),1,0)))</x:f>
      </x:c>
      <x:c r="O153" s="28" t="str">
        <x:f>IF(A153="","",SUM(IF(AND(EXACT(B153,B87),EXACT(C153,C87),EXACT(D153,D87),EXACT(E153,E87),ISNUMBER(E153)=ISNUMBER(E87)),1,0),IF(AND(EXACT(B153,B88),EXACT(C153,C88),EXACT(D153,D88),EXACT(E153,E88),ISNUMBER(E153)=ISNUMBER(E88)),1,0),IF(AND(EXACT(B153,B89),EXACT(C153,C89),EXACT(D153,D89),EXACT(E153,E89),ISNUMBER(E153)=ISNUMBER(E89)),1,0),IF(AND(EXACT(B153,B90),EXACT(C153,C90),EXACT(D153,D90),EXACT(E153,E90),ISNUMBER(E153)=ISNUMBER(E90)),1,0),IF(AND(EXACT(B153,B91),EXACT(C153,C91),EXACT(D153,D91),EXACT(E153,E91),ISNUMBER(E153)=ISNUMBER(E91)),1,0),IF(AND(EXACT(B153,B92),EXACT(C153,C92),EXACT(D153,D92),EXACT(E153,E92),ISNUMBER(E153)=ISNUMBER(E92)),1,0),IF(AND(EXACT(B153,B93),EXACT(C153,C93),EXACT(D153,D93),EXACT(E153,E93),ISNUMBER(E153)=ISNUMBER(E93)),1,0),IF(AND(EXACT(B153,B94),EXACT(C153,C94),EXACT(D153,D94),EXACT(E153,E94),ISNUMBER(E153)=ISNUMBER(E94)),1,0),IF(AND(EXACT(B153,B95),EXACT(C153,C95),EXACT(D153,D95),EXACT(E153,E95),ISNUMBER(E153)=ISNUMBER(E95)),1,0),IF(AND(EXACT(B153,B96),EXACT(C153,C96),EXACT(D153,D96),EXACT(E153,E96),ISNUMBER(E153)=ISNUMBER(E96)),1,0),IF(AND(EXACT(B153,B97),EXACT(C153,C97),EXACT(D153,D97),EXACT(E153,E97),ISNUMBER(E153)=ISNUMBER(E97)),1,0),IF(AND(EXACT(B153,B98),EXACT(C153,C98),EXACT(D153,D98),EXACT(E153,E98),ISNUMBER(E153)=ISNUMBER(E98)),1,0),IF(AND(EXACT(B153,B99),EXACT(C153,C99),EXACT(D153,D99),EXACT(E153,E99),ISNUMBER(E153)=ISNUMBER(E99)),1,0),IF(AND(EXACT(B153,B100),EXACT(C153,C100),EXACT(D153,D100),EXACT(E153,E100),ISNUMBER(E153)=ISNUMBER(E100)),1,0),IF(AND(EXACT(B153,B101),EXACT(C153,C101),EXACT(D153,D101),EXACT(E153,E101),ISNUMBER(E153)=ISNUMBER(E101)),1,0),IF(AND(EXACT(B153,B102),EXACT(C153,C102),EXACT(D153,D102),EXACT(E153,E102),ISNUMBER(E153)=ISNUMBER(E102)),1,0),IF(AND(EXACT(B153,B103),EXACT(C153,C103),EXACT(D153,D103),EXACT(E153,E103),ISNUMBER(E153)=ISNUMBER(E103)),1,0),IF(AND(EXACT(B153,B104),EXACT(C153,C104),EXACT(D153,D104),EXACT(E153,E104),ISNUMBER(E153)=ISNUMBER(E104)),1,0),IF(AND(EXACT(B153,B105),EXACT(C153,C105),EXACT(D153,D105),EXACT(E153,E105),ISNUMBER(E153)=ISNUMBER(E105)),1,0),IF(AND(EXACT(B153,B106),EXACT(C153,C106),EXACT(D153,D106),EXACT(E153,E106),ISNUMBER(E153)=ISNUMBER(E106)),1,0)))</x:f>
      </x:c>
      <x:c r="P153" s="28" t="str">
        <x:f>IF(A153="","",SUM(IF(AND(EXACT(B153,B107),EXACT(C153,C107),EXACT(D153,D107),EXACT(E153,E107),ISNUMBER(E153)=ISNUMBER(E107)),1,0),IF(AND(EXACT(B153,B108),EXACT(C153,C108),EXACT(D153,D108),EXACT(E153,E108),ISNUMBER(E153)=ISNUMBER(E108)),1,0),IF(AND(EXACT(B153,B109),EXACT(C153,C109),EXACT(D153,D109),EXACT(E153,E109),ISNUMBER(E153)=ISNUMBER(E109)),1,0),IF(AND(EXACT(B153,B110),EXACT(C153,C110),EXACT(D153,D110),EXACT(E153,E110),ISNUMBER(E153)=ISNUMBER(E110)),1,0),IF(AND(EXACT(B153,B111),EXACT(C153,C111),EXACT(D153,D111),EXACT(E153,E111),ISNUMBER(E153)=ISNUMBER(E111)),1,0),IF(AND(EXACT(B153,B112),EXACT(C153,C112),EXACT(D153,D112),EXACT(E153,E112),ISNUMBER(E153)=ISNUMBER(E112)),1,0),IF(AND(EXACT(B153,B113),EXACT(C153,C113),EXACT(D153,D113),EXACT(E153,E113),ISNUMBER(E153)=ISNUMBER(E113)),1,0),IF(AND(EXACT(B153,B114),EXACT(C153,C114),EXACT(D153,D114),EXACT(E153,E114),ISNUMBER(E153)=ISNUMBER(E114)),1,0),IF(AND(EXACT(B153,B115),EXACT(C153,C115),EXACT(D153,D115),EXACT(E153,E115),ISNUMBER(E153)=ISNUMBER(E115)),1,0),IF(AND(EXACT(B153,B116),EXACT(C153,C116),EXACT(D153,D116),EXACT(E153,E116),ISNUMBER(E153)=ISNUMBER(E116)),1,0),IF(AND(EXACT(B153,B117),EXACT(C153,C117),EXACT(D153,D117),EXACT(E153,E117),ISNUMBER(E153)=ISNUMBER(E117)),1,0),IF(AND(EXACT(B153,B118),EXACT(C153,C118),EXACT(D153,D118),EXACT(E153,E118),ISNUMBER(E153)=ISNUMBER(E118)),1,0),IF(AND(EXACT(B153,B119),EXACT(C153,C119),EXACT(D153,D119),EXACT(E153,E119),ISNUMBER(E153)=ISNUMBER(E119)),1,0),IF(AND(EXACT(B153,B120),EXACT(C153,C120),EXACT(D153,D120),EXACT(E153,E120),ISNUMBER(E153)=ISNUMBER(E120)),1,0),IF(AND(EXACT(B153,B121),EXACT(C153,C121),EXACT(D153,D121),EXACT(E153,E121),ISNUMBER(E153)=ISNUMBER(E121)),1,0),IF(AND(EXACT(B153,B122),EXACT(C153,C122),EXACT(D153,D122),EXACT(E153,E122),ISNUMBER(E153)=ISNUMBER(E122)),1,0),IF(AND(EXACT(B153,B123),EXACT(C153,C123),EXACT(D153,D123),EXACT(E153,E123),ISNUMBER(E153)=ISNUMBER(E123)),1,0),IF(AND(EXACT(B153,B124),EXACT(C153,C124),EXACT(D153,D124),EXACT(E153,E124),ISNUMBER(E153)=ISNUMBER(E124)),1,0),IF(AND(EXACT(B153,B125),EXACT(C153,C125),EXACT(D153,D125),EXACT(E153,E125),ISNUMBER(E153)=ISNUMBER(E125)),1,0),IF(AND(EXACT(B153,B126),EXACT(C153,C126),EXACT(D153,D126),EXACT(E153,E126),ISNUMBER(E153)=ISNUMBER(E126)),1,0)))</x:f>
      </x:c>
      <x:c r="Q153" s="28" t="str">
        <x:f>IF(A153="","",SUM(IF(AND(EXACT(B153,B127),EXACT(C153,C127),EXACT(D153,D127),EXACT(E153,E127),ISNUMBER(E153)=ISNUMBER(E127)),1,0),IF(AND(EXACT(B153,B128),EXACT(C153,C128),EXACT(D153,D128),EXACT(E153,E128),ISNUMBER(E153)=ISNUMBER(E128)),1,0),IF(AND(EXACT(B153,B129),EXACT(C153,C129),EXACT(D153,D129),EXACT(E153,E129),ISNUMBER(E153)=ISNUMBER(E129)),1,0),IF(AND(EXACT(B153,B130),EXACT(C153,C130),EXACT(D153,D130),EXACT(E153,E130),ISNUMBER(E153)=ISNUMBER(E130)),1,0),IF(AND(EXACT(B153,B131),EXACT(C153,C131),EXACT(D153,D131),EXACT(E153,E131),ISNUMBER(E153)=ISNUMBER(E131)),1,0),IF(AND(EXACT(B153,B132),EXACT(C153,C132),EXACT(D153,D132),EXACT(E153,E132),ISNUMBER(E153)=ISNUMBER(E132)),1,0),IF(AND(EXACT(B153,B133),EXACT(C153,C133),EXACT(D153,D133),EXACT(E153,E133),ISNUMBER(E153)=ISNUMBER(E133)),1,0),IF(AND(EXACT(B153,B134),EXACT(C153,C134),EXACT(D153,D134),EXACT(E153,E134),ISNUMBER(E153)=ISNUMBER(E134)),1,0),IF(AND(EXACT(B153,B135),EXACT(C153,C135),EXACT(D153,D135),EXACT(E153,E135),ISNUMBER(E153)=ISNUMBER(E135)),1,0),IF(AND(EXACT(B153,B136),EXACT(C153,C136),EXACT(D153,D136),EXACT(E153,E136),ISNUMBER(E153)=ISNUMBER(E136)),1,0),IF(AND(EXACT(B153,B137),EXACT(C153,C137),EXACT(D153,D137),EXACT(E153,E137),ISNUMBER(E153)=ISNUMBER(E137)),1,0),IF(AND(EXACT(B153,B138),EXACT(C153,C138),EXACT(D153,D138),EXACT(E153,E138),ISNUMBER(E153)=ISNUMBER(E138)),1,0),IF(AND(EXACT(B153,B139),EXACT(C153,C139),EXACT(D153,D139),EXACT(E153,E139),ISNUMBER(E153)=ISNUMBER(E139)),1,0),IF(AND(EXACT(B153,B140),EXACT(C153,C140),EXACT(D153,D140),EXACT(E153,E140),ISNUMBER(E153)=ISNUMBER(E140)),1,0),IF(AND(EXACT(B153,B141),EXACT(C153,C141),EXACT(D153,D141),EXACT(E153,E141),ISNUMBER(E153)=ISNUMBER(E141)),1,0),IF(AND(EXACT(B153,B142),EXACT(C153,C142),EXACT(D153,D142),EXACT(E153,E142),ISNUMBER(E153)=ISNUMBER(E142)),1,0),IF(AND(EXACT(B153,B143),EXACT(C153,C143),EXACT(D153,D143),EXACT(E153,E143),ISNUMBER(E153)=ISNUMBER(E143)),1,0),IF(AND(EXACT(B153,B144),EXACT(C153,C144),EXACT(D153,D144),EXACT(E153,E144),ISNUMBER(E153)=ISNUMBER(E144)),1,0),IF(AND(EXACT(B153,B145),EXACT(C153,C145),EXACT(D153,D145),EXACT(E153,E145),ISNUMBER(E153)=ISNUMBER(E145)),1,0),IF(AND(EXACT(B153,B146),EXACT(C153,C146),EXACT(D153,D146),EXACT(E153,E146),ISNUMBER(E153)=ISNUMBER(E146)),1,0)))</x:f>
      </x:c>
      <x:c r="R153" s="28" t="str">
        <x:f>IF(A153="","",SUM(IF(AND(EXACT(B153,B147),EXACT(C153,C147),EXACT(D153,D147),EXACT(E153,E147),ISNUMBER(E153)=ISNUMBER(E147)),1,0),IF(AND(EXACT(B153,B148),EXACT(C153,C148),EXACT(D153,D148),EXACT(E153,E148),ISNUMBER(E153)=ISNUMBER(E148)),1,0),IF(AND(EXACT(B153,B149),EXACT(C153,C149),EXACT(D153,D149),EXACT(E153,E149),ISNUMBER(E153)=ISNUMBER(E149)),1,0),IF(AND(EXACT(B153,B150),EXACT(C153,C150),EXACT(D153,D150),EXACT(E153,E150),ISNUMBER(E153)=ISNUMBER(E150)),1,0),IF(AND(EXACT(B153,B151),EXACT(C153,C151),EXACT(D153,D151),EXACT(E153,E151),ISNUMBER(E153)=ISNUMBER(E151)),1,0),IF(AND(EXACT(B153,B152),EXACT(C153,C152),EXACT(D153,D152),EXACT(E153,E152),ISNUMBER(E153)=ISNUMBER(E152)),1,0),IF(AND(EXACT(B153,B153),EXACT(C153,C153),EXACT(D153,D153),EXACT(E153,E153),ISNUMBER(E153)=ISNUMBER(E153)),1,0)))</x:f>
      </x:c>
      <x:c r="S153" s="28" t="str">
        <x:f>IF(A153="","",0)</x:f>
      </x:c>
      <x:c r="T153" s="28" t="str">
        <x:f>IF(A153="","",0)</x:f>
      </x:c>
    </x:row>
    <x:row r="154" ht="22" customHeight="1">
      <x:c r="A154" s="2" t="str">
        <x:f>IF(COUNTA('Input'!A154:D154)=0,"",ROW()-6)</x:f>
      </x:c>
      <x:c r="B154" s="2" t="str">
        <x:f>IF(ISBLANK('Input'!A154),"",'Input'!A154)</x:f>
      </x:c>
      <x:c r="C154" s="2" t="str">
        <x:f>IF(ISBLANK('Input'!B154),"",'Input'!B154)</x:f>
      </x:c>
      <x:c r="D154" s="2" t="str">
        <x:f>IF(ISBLANK('Input'!C154),"",'Input'!C154)</x:f>
      </x:c>
      <x:c r="E154" s="21" t="str">
        <x:f>IF(ISBLANK('Input'!D154),"",'Input'!D154)</x:f>
      </x:c>
      <x:c r="F154" s="2" t="str">
        <x:f>IF(A154="","",SUM(K154:T154))</x:f>
      </x:c>
      <x:c r="G154" s="2" t="str">
        <x:f>IF(A154="","",IF(F154&gt;1,"Exact duplicate",IF(B154="","Missing job ID",IF(C154="","Missing customer",IF(NOT(OR(EXACT(D154,"completed"),EXACT(D154,"cancelled"))),"Missing or invalid status",IF(NOT(ISNUMBER(E154)),"Missing or invalid amount",IF(E154&lt;0,"Missing or invalid amount","")))))))</x:f>
      </x:c>
      <x:c r="H154" s="2" t="str">
        <x:f>IF(A154="","",IF(F154&gt;1,"Duplicate",IF(G154&lt;&gt;"","Exception",IF(EXACT(D154,"completed"),"Completed","Cancelled"))))</x:f>
      </x:c>
      <x:c r="I154" s="21" t="str">
        <x:f>IF(A154="","",IF(H154="Completed",E154,0))</x:f>
      </x:c>
      <x:c r="K154" s="28" t="str">
        <x:f>IF(A154="","",SUM(IF(AND(EXACT(B154,B7),EXACT(C154,C7),EXACT(D154,D7),EXACT(E154,E7),ISNUMBER(E154)=ISNUMBER(E7)),1,0),IF(AND(EXACT(B154,B8),EXACT(C154,C8),EXACT(D154,D8),EXACT(E154,E8),ISNUMBER(E154)=ISNUMBER(E8)),1,0),IF(AND(EXACT(B154,B9),EXACT(C154,C9),EXACT(D154,D9),EXACT(E154,E9),ISNUMBER(E154)=ISNUMBER(E9)),1,0),IF(AND(EXACT(B154,B10),EXACT(C154,C10),EXACT(D154,D10),EXACT(E154,E10),ISNUMBER(E154)=ISNUMBER(E10)),1,0),IF(AND(EXACT(B154,B11),EXACT(C154,C11),EXACT(D154,D11),EXACT(E154,E11),ISNUMBER(E154)=ISNUMBER(E11)),1,0),IF(AND(EXACT(B154,B12),EXACT(C154,C12),EXACT(D154,D12),EXACT(E154,E12),ISNUMBER(E154)=ISNUMBER(E12)),1,0),IF(AND(EXACT(B154,B13),EXACT(C154,C13),EXACT(D154,D13),EXACT(E154,E13),ISNUMBER(E154)=ISNUMBER(E13)),1,0),IF(AND(EXACT(B154,B14),EXACT(C154,C14),EXACT(D154,D14),EXACT(E154,E14),ISNUMBER(E154)=ISNUMBER(E14)),1,0),IF(AND(EXACT(B154,B15),EXACT(C154,C15),EXACT(D154,D15),EXACT(E154,E15),ISNUMBER(E154)=ISNUMBER(E15)),1,0),IF(AND(EXACT(B154,B16),EXACT(C154,C16),EXACT(D154,D16),EXACT(E154,E16),ISNUMBER(E154)=ISNUMBER(E16)),1,0),IF(AND(EXACT(B154,B17),EXACT(C154,C17),EXACT(D154,D17),EXACT(E154,E17),ISNUMBER(E154)=ISNUMBER(E17)),1,0),IF(AND(EXACT(B154,B18),EXACT(C154,C18),EXACT(D154,D18),EXACT(E154,E18),ISNUMBER(E154)=ISNUMBER(E18)),1,0),IF(AND(EXACT(B154,B19),EXACT(C154,C19),EXACT(D154,D19),EXACT(E154,E19),ISNUMBER(E154)=ISNUMBER(E19)),1,0),IF(AND(EXACT(B154,B20),EXACT(C154,C20),EXACT(D154,D20),EXACT(E154,E20),ISNUMBER(E154)=ISNUMBER(E20)),1,0),IF(AND(EXACT(B154,B21),EXACT(C154,C21),EXACT(D154,D21),EXACT(E154,E21),ISNUMBER(E154)=ISNUMBER(E21)),1,0),IF(AND(EXACT(B154,B22),EXACT(C154,C22),EXACT(D154,D22),EXACT(E154,E22),ISNUMBER(E154)=ISNUMBER(E22)),1,0),IF(AND(EXACT(B154,B23),EXACT(C154,C23),EXACT(D154,D23),EXACT(E154,E23),ISNUMBER(E154)=ISNUMBER(E23)),1,0),IF(AND(EXACT(B154,B24),EXACT(C154,C24),EXACT(D154,D24),EXACT(E154,E24),ISNUMBER(E154)=ISNUMBER(E24)),1,0),IF(AND(EXACT(B154,B25),EXACT(C154,C25),EXACT(D154,D25),EXACT(E154,E25),ISNUMBER(E154)=ISNUMBER(E25)),1,0),IF(AND(EXACT(B154,B26),EXACT(C154,C26),EXACT(D154,D26),EXACT(E154,E26),ISNUMBER(E154)=ISNUMBER(E26)),1,0)))</x:f>
      </x:c>
      <x:c r="L154" s="28" t="str">
        <x:f>IF(A154="","",SUM(IF(AND(EXACT(B154,B27),EXACT(C154,C27),EXACT(D154,D27),EXACT(E154,E27),ISNUMBER(E154)=ISNUMBER(E27)),1,0),IF(AND(EXACT(B154,B28),EXACT(C154,C28),EXACT(D154,D28),EXACT(E154,E28),ISNUMBER(E154)=ISNUMBER(E28)),1,0),IF(AND(EXACT(B154,B29),EXACT(C154,C29),EXACT(D154,D29),EXACT(E154,E29),ISNUMBER(E154)=ISNUMBER(E29)),1,0),IF(AND(EXACT(B154,B30),EXACT(C154,C30),EXACT(D154,D30),EXACT(E154,E30),ISNUMBER(E154)=ISNUMBER(E30)),1,0),IF(AND(EXACT(B154,B31),EXACT(C154,C31),EXACT(D154,D31),EXACT(E154,E31),ISNUMBER(E154)=ISNUMBER(E31)),1,0),IF(AND(EXACT(B154,B32),EXACT(C154,C32),EXACT(D154,D32),EXACT(E154,E32),ISNUMBER(E154)=ISNUMBER(E32)),1,0),IF(AND(EXACT(B154,B33),EXACT(C154,C33),EXACT(D154,D33),EXACT(E154,E33),ISNUMBER(E154)=ISNUMBER(E33)),1,0),IF(AND(EXACT(B154,B34),EXACT(C154,C34),EXACT(D154,D34),EXACT(E154,E34),ISNUMBER(E154)=ISNUMBER(E34)),1,0),IF(AND(EXACT(B154,B35),EXACT(C154,C35),EXACT(D154,D35),EXACT(E154,E35),ISNUMBER(E154)=ISNUMBER(E35)),1,0),IF(AND(EXACT(B154,B36),EXACT(C154,C36),EXACT(D154,D36),EXACT(E154,E36),ISNUMBER(E154)=ISNUMBER(E36)),1,0),IF(AND(EXACT(B154,B37),EXACT(C154,C37),EXACT(D154,D37),EXACT(E154,E37),ISNUMBER(E154)=ISNUMBER(E37)),1,0),IF(AND(EXACT(B154,B38),EXACT(C154,C38),EXACT(D154,D38),EXACT(E154,E38),ISNUMBER(E154)=ISNUMBER(E38)),1,0),IF(AND(EXACT(B154,B39),EXACT(C154,C39),EXACT(D154,D39),EXACT(E154,E39),ISNUMBER(E154)=ISNUMBER(E39)),1,0),IF(AND(EXACT(B154,B40),EXACT(C154,C40),EXACT(D154,D40),EXACT(E154,E40),ISNUMBER(E154)=ISNUMBER(E40)),1,0),IF(AND(EXACT(B154,B41),EXACT(C154,C41),EXACT(D154,D41),EXACT(E154,E41),ISNUMBER(E154)=ISNUMBER(E41)),1,0),IF(AND(EXACT(B154,B42),EXACT(C154,C42),EXACT(D154,D42),EXACT(E154,E42),ISNUMBER(E154)=ISNUMBER(E42)),1,0),IF(AND(EXACT(B154,B43),EXACT(C154,C43),EXACT(D154,D43),EXACT(E154,E43),ISNUMBER(E154)=ISNUMBER(E43)),1,0),IF(AND(EXACT(B154,B44),EXACT(C154,C44),EXACT(D154,D44),EXACT(E154,E44),ISNUMBER(E154)=ISNUMBER(E44)),1,0),IF(AND(EXACT(B154,B45),EXACT(C154,C45),EXACT(D154,D45),EXACT(E154,E45),ISNUMBER(E154)=ISNUMBER(E45)),1,0),IF(AND(EXACT(B154,B46),EXACT(C154,C46),EXACT(D154,D46),EXACT(E154,E46),ISNUMBER(E154)=ISNUMBER(E46)),1,0)))</x:f>
      </x:c>
      <x:c r="M154" s="28" t="str">
        <x:f>IF(A154="","",SUM(IF(AND(EXACT(B154,B47),EXACT(C154,C47),EXACT(D154,D47),EXACT(E154,E47),ISNUMBER(E154)=ISNUMBER(E47)),1,0),IF(AND(EXACT(B154,B48),EXACT(C154,C48),EXACT(D154,D48),EXACT(E154,E48),ISNUMBER(E154)=ISNUMBER(E48)),1,0),IF(AND(EXACT(B154,B49),EXACT(C154,C49),EXACT(D154,D49),EXACT(E154,E49),ISNUMBER(E154)=ISNUMBER(E49)),1,0),IF(AND(EXACT(B154,B50),EXACT(C154,C50),EXACT(D154,D50),EXACT(E154,E50),ISNUMBER(E154)=ISNUMBER(E50)),1,0),IF(AND(EXACT(B154,B51),EXACT(C154,C51),EXACT(D154,D51),EXACT(E154,E51),ISNUMBER(E154)=ISNUMBER(E51)),1,0),IF(AND(EXACT(B154,B52),EXACT(C154,C52),EXACT(D154,D52),EXACT(E154,E52),ISNUMBER(E154)=ISNUMBER(E52)),1,0),IF(AND(EXACT(B154,B53),EXACT(C154,C53),EXACT(D154,D53),EXACT(E154,E53),ISNUMBER(E154)=ISNUMBER(E53)),1,0),IF(AND(EXACT(B154,B54),EXACT(C154,C54),EXACT(D154,D54),EXACT(E154,E54),ISNUMBER(E154)=ISNUMBER(E54)),1,0),IF(AND(EXACT(B154,B55),EXACT(C154,C55),EXACT(D154,D55),EXACT(E154,E55),ISNUMBER(E154)=ISNUMBER(E55)),1,0),IF(AND(EXACT(B154,B56),EXACT(C154,C56),EXACT(D154,D56),EXACT(E154,E56),ISNUMBER(E154)=ISNUMBER(E56)),1,0),IF(AND(EXACT(B154,B57),EXACT(C154,C57),EXACT(D154,D57),EXACT(E154,E57),ISNUMBER(E154)=ISNUMBER(E57)),1,0),IF(AND(EXACT(B154,B58),EXACT(C154,C58),EXACT(D154,D58),EXACT(E154,E58),ISNUMBER(E154)=ISNUMBER(E58)),1,0),IF(AND(EXACT(B154,B59),EXACT(C154,C59),EXACT(D154,D59),EXACT(E154,E59),ISNUMBER(E154)=ISNUMBER(E59)),1,0),IF(AND(EXACT(B154,B60),EXACT(C154,C60),EXACT(D154,D60),EXACT(E154,E60),ISNUMBER(E154)=ISNUMBER(E60)),1,0),IF(AND(EXACT(B154,B61),EXACT(C154,C61),EXACT(D154,D61),EXACT(E154,E61),ISNUMBER(E154)=ISNUMBER(E61)),1,0),IF(AND(EXACT(B154,B62),EXACT(C154,C62),EXACT(D154,D62),EXACT(E154,E62),ISNUMBER(E154)=ISNUMBER(E62)),1,0),IF(AND(EXACT(B154,B63),EXACT(C154,C63),EXACT(D154,D63),EXACT(E154,E63),ISNUMBER(E154)=ISNUMBER(E63)),1,0),IF(AND(EXACT(B154,B64),EXACT(C154,C64),EXACT(D154,D64),EXACT(E154,E64),ISNUMBER(E154)=ISNUMBER(E64)),1,0),IF(AND(EXACT(B154,B65),EXACT(C154,C65),EXACT(D154,D65),EXACT(E154,E65),ISNUMBER(E154)=ISNUMBER(E65)),1,0),IF(AND(EXACT(B154,B66),EXACT(C154,C66),EXACT(D154,D66),EXACT(E154,E66),ISNUMBER(E154)=ISNUMBER(E66)),1,0)))</x:f>
      </x:c>
      <x:c r="N154" s="28" t="str">
        <x:f>IF(A154="","",SUM(IF(AND(EXACT(B154,B67),EXACT(C154,C67),EXACT(D154,D67),EXACT(E154,E67),ISNUMBER(E154)=ISNUMBER(E67)),1,0),IF(AND(EXACT(B154,B68),EXACT(C154,C68),EXACT(D154,D68),EXACT(E154,E68),ISNUMBER(E154)=ISNUMBER(E68)),1,0),IF(AND(EXACT(B154,B69),EXACT(C154,C69),EXACT(D154,D69),EXACT(E154,E69),ISNUMBER(E154)=ISNUMBER(E69)),1,0),IF(AND(EXACT(B154,B70),EXACT(C154,C70),EXACT(D154,D70),EXACT(E154,E70),ISNUMBER(E154)=ISNUMBER(E70)),1,0),IF(AND(EXACT(B154,B71),EXACT(C154,C71),EXACT(D154,D71),EXACT(E154,E71),ISNUMBER(E154)=ISNUMBER(E71)),1,0),IF(AND(EXACT(B154,B72),EXACT(C154,C72),EXACT(D154,D72),EXACT(E154,E72),ISNUMBER(E154)=ISNUMBER(E72)),1,0),IF(AND(EXACT(B154,B73),EXACT(C154,C73),EXACT(D154,D73),EXACT(E154,E73),ISNUMBER(E154)=ISNUMBER(E73)),1,0),IF(AND(EXACT(B154,B74),EXACT(C154,C74),EXACT(D154,D74),EXACT(E154,E74),ISNUMBER(E154)=ISNUMBER(E74)),1,0),IF(AND(EXACT(B154,B75),EXACT(C154,C75),EXACT(D154,D75),EXACT(E154,E75),ISNUMBER(E154)=ISNUMBER(E75)),1,0),IF(AND(EXACT(B154,B76),EXACT(C154,C76),EXACT(D154,D76),EXACT(E154,E76),ISNUMBER(E154)=ISNUMBER(E76)),1,0),IF(AND(EXACT(B154,B77),EXACT(C154,C77),EXACT(D154,D77),EXACT(E154,E77),ISNUMBER(E154)=ISNUMBER(E77)),1,0),IF(AND(EXACT(B154,B78),EXACT(C154,C78),EXACT(D154,D78),EXACT(E154,E78),ISNUMBER(E154)=ISNUMBER(E78)),1,0),IF(AND(EXACT(B154,B79),EXACT(C154,C79),EXACT(D154,D79),EXACT(E154,E79),ISNUMBER(E154)=ISNUMBER(E79)),1,0),IF(AND(EXACT(B154,B80),EXACT(C154,C80),EXACT(D154,D80),EXACT(E154,E80),ISNUMBER(E154)=ISNUMBER(E80)),1,0),IF(AND(EXACT(B154,B81),EXACT(C154,C81),EXACT(D154,D81),EXACT(E154,E81),ISNUMBER(E154)=ISNUMBER(E81)),1,0),IF(AND(EXACT(B154,B82),EXACT(C154,C82),EXACT(D154,D82),EXACT(E154,E82),ISNUMBER(E154)=ISNUMBER(E82)),1,0),IF(AND(EXACT(B154,B83),EXACT(C154,C83),EXACT(D154,D83),EXACT(E154,E83),ISNUMBER(E154)=ISNUMBER(E83)),1,0),IF(AND(EXACT(B154,B84),EXACT(C154,C84),EXACT(D154,D84),EXACT(E154,E84),ISNUMBER(E154)=ISNUMBER(E84)),1,0),IF(AND(EXACT(B154,B85),EXACT(C154,C85),EXACT(D154,D85),EXACT(E154,E85),ISNUMBER(E154)=ISNUMBER(E85)),1,0),IF(AND(EXACT(B154,B86),EXACT(C154,C86),EXACT(D154,D86),EXACT(E154,E86),ISNUMBER(E154)=ISNUMBER(E86)),1,0)))</x:f>
      </x:c>
      <x:c r="O154" s="28" t="str">
        <x:f>IF(A154="","",SUM(IF(AND(EXACT(B154,B87),EXACT(C154,C87),EXACT(D154,D87),EXACT(E154,E87),ISNUMBER(E154)=ISNUMBER(E87)),1,0),IF(AND(EXACT(B154,B88),EXACT(C154,C88),EXACT(D154,D88),EXACT(E154,E88),ISNUMBER(E154)=ISNUMBER(E88)),1,0),IF(AND(EXACT(B154,B89),EXACT(C154,C89),EXACT(D154,D89),EXACT(E154,E89),ISNUMBER(E154)=ISNUMBER(E89)),1,0),IF(AND(EXACT(B154,B90),EXACT(C154,C90),EXACT(D154,D90),EXACT(E154,E90),ISNUMBER(E154)=ISNUMBER(E90)),1,0),IF(AND(EXACT(B154,B91),EXACT(C154,C91),EXACT(D154,D91),EXACT(E154,E91),ISNUMBER(E154)=ISNUMBER(E91)),1,0),IF(AND(EXACT(B154,B92),EXACT(C154,C92),EXACT(D154,D92),EXACT(E154,E92),ISNUMBER(E154)=ISNUMBER(E92)),1,0),IF(AND(EXACT(B154,B93),EXACT(C154,C93),EXACT(D154,D93),EXACT(E154,E93),ISNUMBER(E154)=ISNUMBER(E93)),1,0),IF(AND(EXACT(B154,B94),EXACT(C154,C94),EXACT(D154,D94),EXACT(E154,E94),ISNUMBER(E154)=ISNUMBER(E94)),1,0),IF(AND(EXACT(B154,B95),EXACT(C154,C95),EXACT(D154,D95),EXACT(E154,E95),ISNUMBER(E154)=ISNUMBER(E95)),1,0),IF(AND(EXACT(B154,B96),EXACT(C154,C96),EXACT(D154,D96),EXACT(E154,E96),ISNUMBER(E154)=ISNUMBER(E96)),1,0),IF(AND(EXACT(B154,B97),EXACT(C154,C97),EXACT(D154,D97),EXACT(E154,E97),ISNUMBER(E154)=ISNUMBER(E97)),1,0),IF(AND(EXACT(B154,B98),EXACT(C154,C98),EXACT(D154,D98),EXACT(E154,E98),ISNUMBER(E154)=ISNUMBER(E98)),1,0),IF(AND(EXACT(B154,B99),EXACT(C154,C99),EXACT(D154,D99),EXACT(E154,E99),ISNUMBER(E154)=ISNUMBER(E99)),1,0),IF(AND(EXACT(B154,B100),EXACT(C154,C100),EXACT(D154,D100),EXACT(E154,E100),ISNUMBER(E154)=ISNUMBER(E100)),1,0),IF(AND(EXACT(B154,B101),EXACT(C154,C101),EXACT(D154,D101),EXACT(E154,E101),ISNUMBER(E154)=ISNUMBER(E101)),1,0),IF(AND(EXACT(B154,B102),EXACT(C154,C102),EXACT(D154,D102),EXACT(E154,E102),ISNUMBER(E154)=ISNUMBER(E102)),1,0),IF(AND(EXACT(B154,B103),EXACT(C154,C103),EXACT(D154,D103),EXACT(E154,E103),ISNUMBER(E154)=ISNUMBER(E103)),1,0),IF(AND(EXACT(B154,B104),EXACT(C154,C104),EXACT(D154,D104),EXACT(E154,E104),ISNUMBER(E154)=ISNUMBER(E104)),1,0),IF(AND(EXACT(B154,B105),EXACT(C154,C105),EXACT(D154,D105),EXACT(E154,E105),ISNUMBER(E154)=ISNUMBER(E105)),1,0),IF(AND(EXACT(B154,B106),EXACT(C154,C106),EXACT(D154,D106),EXACT(E154,E106),ISNUMBER(E154)=ISNUMBER(E106)),1,0)))</x:f>
      </x:c>
      <x:c r="P154" s="28" t="str">
        <x:f>IF(A154="","",SUM(IF(AND(EXACT(B154,B107),EXACT(C154,C107),EXACT(D154,D107),EXACT(E154,E107),ISNUMBER(E154)=ISNUMBER(E107)),1,0),IF(AND(EXACT(B154,B108),EXACT(C154,C108),EXACT(D154,D108),EXACT(E154,E108),ISNUMBER(E154)=ISNUMBER(E108)),1,0),IF(AND(EXACT(B154,B109),EXACT(C154,C109),EXACT(D154,D109),EXACT(E154,E109),ISNUMBER(E154)=ISNUMBER(E109)),1,0),IF(AND(EXACT(B154,B110),EXACT(C154,C110),EXACT(D154,D110),EXACT(E154,E110),ISNUMBER(E154)=ISNUMBER(E110)),1,0),IF(AND(EXACT(B154,B111),EXACT(C154,C111),EXACT(D154,D111),EXACT(E154,E111),ISNUMBER(E154)=ISNUMBER(E111)),1,0),IF(AND(EXACT(B154,B112),EXACT(C154,C112),EXACT(D154,D112),EXACT(E154,E112),ISNUMBER(E154)=ISNUMBER(E112)),1,0),IF(AND(EXACT(B154,B113),EXACT(C154,C113),EXACT(D154,D113),EXACT(E154,E113),ISNUMBER(E154)=ISNUMBER(E113)),1,0),IF(AND(EXACT(B154,B114),EXACT(C154,C114),EXACT(D154,D114),EXACT(E154,E114),ISNUMBER(E154)=ISNUMBER(E114)),1,0),IF(AND(EXACT(B154,B115),EXACT(C154,C115),EXACT(D154,D115),EXACT(E154,E115),ISNUMBER(E154)=ISNUMBER(E115)),1,0),IF(AND(EXACT(B154,B116),EXACT(C154,C116),EXACT(D154,D116),EXACT(E154,E116),ISNUMBER(E154)=ISNUMBER(E116)),1,0),IF(AND(EXACT(B154,B117),EXACT(C154,C117),EXACT(D154,D117),EXACT(E154,E117),ISNUMBER(E154)=ISNUMBER(E117)),1,0),IF(AND(EXACT(B154,B118),EXACT(C154,C118),EXACT(D154,D118),EXACT(E154,E118),ISNUMBER(E154)=ISNUMBER(E118)),1,0),IF(AND(EXACT(B154,B119),EXACT(C154,C119),EXACT(D154,D119),EXACT(E154,E119),ISNUMBER(E154)=ISNUMBER(E119)),1,0),IF(AND(EXACT(B154,B120),EXACT(C154,C120),EXACT(D154,D120),EXACT(E154,E120),ISNUMBER(E154)=ISNUMBER(E120)),1,0),IF(AND(EXACT(B154,B121),EXACT(C154,C121),EXACT(D154,D121),EXACT(E154,E121),ISNUMBER(E154)=ISNUMBER(E121)),1,0),IF(AND(EXACT(B154,B122),EXACT(C154,C122),EXACT(D154,D122),EXACT(E154,E122),ISNUMBER(E154)=ISNUMBER(E122)),1,0),IF(AND(EXACT(B154,B123),EXACT(C154,C123),EXACT(D154,D123),EXACT(E154,E123),ISNUMBER(E154)=ISNUMBER(E123)),1,0),IF(AND(EXACT(B154,B124),EXACT(C154,C124),EXACT(D154,D124),EXACT(E154,E124),ISNUMBER(E154)=ISNUMBER(E124)),1,0),IF(AND(EXACT(B154,B125),EXACT(C154,C125),EXACT(D154,D125),EXACT(E154,E125),ISNUMBER(E154)=ISNUMBER(E125)),1,0),IF(AND(EXACT(B154,B126),EXACT(C154,C126),EXACT(D154,D126),EXACT(E154,E126),ISNUMBER(E154)=ISNUMBER(E126)),1,0)))</x:f>
      </x:c>
      <x:c r="Q154" s="28" t="str">
        <x:f>IF(A154="","",SUM(IF(AND(EXACT(B154,B127),EXACT(C154,C127),EXACT(D154,D127),EXACT(E154,E127),ISNUMBER(E154)=ISNUMBER(E127)),1,0),IF(AND(EXACT(B154,B128),EXACT(C154,C128),EXACT(D154,D128),EXACT(E154,E128),ISNUMBER(E154)=ISNUMBER(E128)),1,0),IF(AND(EXACT(B154,B129),EXACT(C154,C129),EXACT(D154,D129),EXACT(E154,E129),ISNUMBER(E154)=ISNUMBER(E129)),1,0),IF(AND(EXACT(B154,B130),EXACT(C154,C130),EXACT(D154,D130),EXACT(E154,E130),ISNUMBER(E154)=ISNUMBER(E130)),1,0),IF(AND(EXACT(B154,B131),EXACT(C154,C131),EXACT(D154,D131),EXACT(E154,E131),ISNUMBER(E154)=ISNUMBER(E131)),1,0),IF(AND(EXACT(B154,B132),EXACT(C154,C132),EXACT(D154,D132),EXACT(E154,E132),ISNUMBER(E154)=ISNUMBER(E132)),1,0),IF(AND(EXACT(B154,B133),EXACT(C154,C133),EXACT(D154,D133),EXACT(E154,E133),ISNUMBER(E154)=ISNUMBER(E133)),1,0),IF(AND(EXACT(B154,B134),EXACT(C154,C134),EXACT(D154,D134),EXACT(E154,E134),ISNUMBER(E154)=ISNUMBER(E134)),1,0),IF(AND(EXACT(B154,B135),EXACT(C154,C135),EXACT(D154,D135),EXACT(E154,E135),ISNUMBER(E154)=ISNUMBER(E135)),1,0),IF(AND(EXACT(B154,B136),EXACT(C154,C136),EXACT(D154,D136),EXACT(E154,E136),ISNUMBER(E154)=ISNUMBER(E136)),1,0),IF(AND(EXACT(B154,B137),EXACT(C154,C137),EXACT(D154,D137),EXACT(E154,E137),ISNUMBER(E154)=ISNUMBER(E137)),1,0),IF(AND(EXACT(B154,B138),EXACT(C154,C138),EXACT(D154,D138),EXACT(E154,E138),ISNUMBER(E154)=ISNUMBER(E138)),1,0),IF(AND(EXACT(B154,B139),EXACT(C154,C139),EXACT(D154,D139),EXACT(E154,E139),ISNUMBER(E154)=ISNUMBER(E139)),1,0),IF(AND(EXACT(B154,B140),EXACT(C154,C140),EXACT(D154,D140),EXACT(E154,E140),ISNUMBER(E154)=ISNUMBER(E140)),1,0),IF(AND(EXACT(B154,B141),EXACT(C154,C141),EXACT(D154,D141),EXACT(E154,E141),ISNUMBER(E154)=ISNUMBER(E141)),1,0),IF(AND(EXACT(B154,B142),EXACT(C154,C142),EXACT(D154,D142),EXACT(E154,E142),ISNUMBER(E154)=ISNUMBER(E142)),1,0),IF(AND(EXACT(B154,B143),EXACT(C154,C143),EXACT(D154,D143),EXACT(E154,E143),ISNUMBER(E154)=ISNUMBER(E143)),1,0),IF(AND(EXACT(B154,B144),EXACT(C154,C144),EXACT(D154,D144),EXACT(E154,E144),ISNUMBER(E154)=ISNUMBER(E144)),1,0),IF(AND(EXACT(B154,B145),EXACT(C154,C145),EXACT(D154,D145),EXACT(E154,E145),ISNUMBER(E154)=ISNUMBER(E145)),1,0),IF(AND(EXACT(B154,B146),EXACT(C154,C146),EXACT(D154,D146),EXACT(E154,E146),ISNUMBER(E154)=ISNUMBER(E146)),1,0)))</x:f>
      </x:c>
      <x:c r="R154" s="28" t="str">
        <x:f>IF(A154="","",SUM(IF(AND(EXACT(B154,B147),EXACT(C154,C147),EXACT(D154,D147),EXACT(E154,E147),ISNUMBER(E154)=ISNUMBER(E147)),1,0),IF(AND(EXACT(B154,B148),EXACT(C154,C148),EXACT(D154,D148),EXACT(E154,E148),ISNUMBER(E154)=ISNUMBER(E148)),1,0),IF(AND(EXACT(B154,B149),EXACT(C154,C149),EXACT(D154,D149),EXACT(E154,E149),ISNUMBER(E154)=ISNUMBER(E149)),1,0),IF(AND(EXACT(B154,B150),EXACT(C154,C150),EXACT(D154,D150),EXACT(E154,E150),ISNUMBER(E154)=ISNUMBER(E150)),1,0),IF(AND(EXACT(B154,B151),EXACT(C154,C151),EXACT(D154,D151),EXACT(E154,E151),ISNUMBER(E154)=ISNUMBER(E151)),1,0),IF(AND(EXACT(B154,B152),EXACT(C154,C152),EXACT(D154,D152),EXACT(E154,E152),ISNUMBER(E154)=ISNUMBER(E152)),1,0),IF(AND(EXACT(B154,B153),EXACT(C154,C153),EXACT(D154,D153),EXACT(E154,E153),ISNUMBER(E154)=ISNUMBER(E153)),1,0),IF(AND(EXACT(B154,B154),EXACT(C154,C154),EXACT(D154,D154),EXACT(E154,E154),ISNUMBER(E154)=ISNUMBER(E154)),1,0)))</x:f>
      </x:c>
      <x:c r="S154" s="28" t="str">
        <x:f>IF(A154="","",0)</x:f>
      </x:c>
      <x:c r="T154" s="28" t="str">
        <x:f>IF(A154="","",0)</x:f>
      </x:c>
    </x:row>
    <x:row r="155" ht="22" customHeight="1">
      <x:c r="A155" s="2" t="str">
        <x:f>IF(COUNTA('Input'!A155:D155)=0,"",ROW()-6)</x:f>
      </x:c>
      <x:c r="B155" s="2" t="str">
        <x:f>IF(ISBLANK('Input'!A155),"",'Input'!A155)</x:f>
      </x:c>
      <x:c r="C155" s="2" t="str">
        <x:f>IF(ISBLANK('Input'!B155),"",'Input'!B155)</x:f>
      </x:c>
      <x:c r="D155" s="2" t="str">
        <x:f>IF(ISBLANK('Input'!C155),"",'Input'!C155)</x:f>
      </x:c>
      <x:c r="E155" s="21" t="str">
        <x:f>IF(ISBLANK('Input'!D155),"",'Input'!D155)</x:f>
      </x:c>
      <x:c r="F155" s="2" t="str">
        <x:f>IF(A155="","",SUM(K155:T155))</x:f>
      </x:c>
      <x:c r="G155" s="2" t="str">
        <x:f>IF(A155="","",IF(F155&gt;1,"Exact duplicate",IF(B155="","Missing job ID",IF(C155="","Missing customer",IF(NOT(OR(EXACT(D155,"completed"),EXACT(D155,"cancelled"))),"Missing or invalid status",IF(NOT(ISNUMBER(E155)),"Missing or invalid amount",IF(E155&lt;0,"Missing or invalid amount","")))))))</x:f>
      </x:c>
      <x:c r="H155" s="2" t="str">
        <x:f>IF(A155="","",IF(F155&gt;1,"Duplicate",IF(G155&lt;&gt;"","Exception",IF(EXACT(D155,"completed"),"Completed","Cancelled"))))</x:f>
      </x:c>
      <x:c r="I155" s="21" t="str">
        <x:f>IF(A155="","",IF(H155="Completed",E155,0))</x:f>
      </x:c>
      <x:c r="K155" s="28" t="str">
        <x:f>IF(A155="","",SUM(IF(AND(EXACT(B155,B7),EXACT(C155,C7),EXACT(D155,D7),EXACT(E155,E7),ISNUMBER(E155)=ISNUMBER(E7)),1,0),IF(AND(EXACT(B155,B8),EXACT(C155,C8),EXACT(D155,D8),EXACT(E155,E8),ISNUMBER(E155)=ISNUMBER(E8)),1,0),IF(AND(EXACT(B155,B9),EXACT(C155,C9),EXACT(D155,D9),EXACT(E155,E9),ISNUMBER(E155)=ISNUMBER(E9)),1,0),IF(AND(EXACT(B155,B10),EXACT(C155,C10),EXACT(D155,D10),EXACT(E155,E10),ISNUMBER(E155)=ISNUMBER(E10)),1,0),IF(AND(EXACT(B155,B11),EXACT(C155,C11),EXACT(D155,D11),EXACT(E155,E11),ISNUMBER(E155)=ISNUMBER(E11)),1,0),IF(AND(EXACT(B155,B12),EXACT(C155,C12),EXACT(D155,D12),EXACT(E155,E12),ISNUMBER(E155)=ISNUMBER(E12)),1,0),IF(AND(EXACT(B155,B13),EXACT(C155,C13),EXACT(D155,D13),EXACT(E155,E13),ISNUMBER(E155)=ISNUMBER(E13)),1,0),IF(AND(EXACT(B155,B14),EXACT(C155,C14),EXACT(D155,D14),EXACT(E155,E14),ISNUMBER(E155)=ISNUMBER(E14)),1,0),IF(AND(EXACT(B155,B15),EXACT(C155,C15),EXACT(D155,D15),EXACT(E155,E15),ISNUMBER(E155)=ISNUMBER(E15)),1,0),IF(AND(EXACT(B155,B16),EXACT(C155,C16),EXACT(D155,D16),EXACT(E155,E16),ISNUMBER(E155)=ISNUMBER(E16)),1,0),IF(AND(EXACT(B155,B17),EXACT(C155,C17),EXACT(D155,D17),EXACT(E155,E17),ISNUMBER(E155)=ISNUMBER(E17)),1,0),IF(AND(EXACT(B155,B18),EXACT(C155,C18),EXACT(D155,D18),EXACT(E155,E18),ISNUMBER(E155)=ISNUMBER(E18)),1,0),IF(AND(EXACT(B155,B19),EXACT(C155,C19),EXACT(D155,D19),EXACT(E155,E19),ISNUMBER(E155)=ISNUMBER(E19)),1,0),IF(AND(EXACT(B155,B20),EXACT(C155,C20),EXACT(D155,D20),EXACT(E155,E20),ISNUMBER(E155)=ISNUMBER(E20)),1,0),IF(AND(EXACT(B155,B21),EXACT(C155,C21),EXACT(D155,D21),EXACT(E155,E21),ISNUMBER(E155)=ISNUMBER(E21)),1,0),IF(AND(EXACT(B155,B22),EXACT(C155,C22),EXACT(D155,D22),EXACT(E155,E22),ISNUMBER(E155)=ISNUMBER(E22)),1,0),IF(AND(EXACT(B155,B23),EXACT(C155,C23),EXACT(D155,D23),EXACT(E155,E23),ISNUMBER(E155)=ISNUMBER(E23)),1,0),IF(AND(EXACT(B155,B24),EXACT(C155,C24),EXACT(D155,D24),EXACT(E155,E24),ISNUMBER(E155)=ISNUMBER(E24)),1,0),IF(AND(EXACT(B155,B25),EXACT(C155,C25),EXACT(D155,D25),EXACT(E155,E25),ISNUMBER(E155)=ISNUMBER(E25)),1,0),IF(AND(EXACT(B155,B26),EXACT(C155,C26),EXACT(D155,D26),EXACT(E155,E26),ISNUMBER(E155)=ISNUMBER(E26)),1,0)))</x:f>
      </x:c>
      <x:c r="L155" s="28" t="str">
        <x:f>IF(A155="","",SUM(IF(AND(EXACT(B155,B27),EXACT(C155,C27),EXACT(D155,D27),EXACT(E155,E27),ISNUMBER(E155)=ISNUMBER(E27)),1,0),IF(AND(EXACT(B155,B28),EXACT(C155,C28),EXACT(D155,D28),EXACT(E155,E28),ISNUMBER(E155)=ISNUMBER(E28)),1,0),IF(AND(EXACT(B155,B29),EXACT(C155,C29),EXACT(D155,D29),EXACT(E155,E29),ISNUMBER(E155)=ISNUMBER(E29)),1,0),IF(AND(EXACT(B155,B30),EXACT(C155,C30),EXACT(D155,D30),EXACT(E155,E30),ISNUMBER(E155)=ISNUMBER(E30)),1,0),IF(AND(EXACT(B155,B31),EXACT(C155,C31),EXACT(D155,D31),EXACT(E155,E31),ISNUMBER(E155)=ISNUMBER(E31)),1,0),IF(AND(EXACT(B155,B32),EXACT(C155,C32),EXACT(D155,D32),EXACT(E155,E32),ISNUMBER(E155)=ISNUMBER(E32)),1,0),IF(AND(EXACT(B155,B33),EXACT(C155,C33),EXACT(D155,D33),EXACT(E155,E33),ISNUMBER(E155)=ISNUMBER(E33)),1,0),IF(AND(EXACT(B155,B34),EXACT(C155,C34),EXACT(D155,D34),EXACT(E155,E34),ISNUMBER(E155)=ISNUMBER(E34)),1,0),IF(AND(EXACT(B155,B35),EXACT(C155,C35),EXACT(D155,D35),EXACT(E155,E35),ISNUMBER(E155)=ISNUMBER(E35)),1,0),IF(AND(EXACT(B155,B36),EXACT(C155,C36),EXACT(D155,D36),EXACT(E155,E36),ISNUMBER(E155)=ISNUMBER(E36)),1,0),IF(AND(EXACT(B155,B37),EXACT(C155,C37),EXACT(D155,D37),EXACT(E155,E37),ISNUMBER(E155)=ISNUMBER(E37)),1,0),IF(AND(EXACT(B155,B38),EXACT(C155,C38),EXACT(D155,D38),EXACT(E155,E38),ISNUMBER(E155)=ISNUMBER(E38)),1,0),IF(AND(EXACT(B155,B39),EXACT(C155,C39),EXACT(D155,D39),EXACT(E155,E39),ISNUMBER(E155)=ISNUMBER(E39)),1,0),IF(AND(EXACT(B155,B40),EXACT(C155,C40),EXACT(D155,D40),EXACT(E155,E40),ISNUMBER(E155)=ISNUMBER(E40)),1,0),IF(AND(EXACT(B155,B41),EXACT(C155,C41),EXACT(D155,D41),EXACT(E155,E41),ISNUMBER(E155)=ISNUMBER(E41)),1,0),IF(AND(EXACT(B155,B42),EXACT(C155,C42),EXACT(D155,D42),EXACT(E155,E42),ISNUMBER(E155)=ISNUMBER(E42)),1,0),IF(AND(EXACT(B155,B43),EXACT(C155,C43),EXACT(D155,D43),EXACT(E155,E43),ISNUMBER(E155)=ISNUMBER(E43)),1,0),IF(AND(EXACT(B155,B44),EXACT(C155,C44),EXACT(D155,D44),EXACT(E155,E44),ISNUMBER(E155)=ISNUMBER(E44)),1,0),IF(AND(EXACT(B155,B45),EXACT(C155,C45),EXACT(D155,D45),EXACT(E155,E45),ISNUMBER(E155)=ISNUMBER(E45)),1,0),IF(AND(EXACT(B155,B46),EXACT(C155,C46),EXACT(D155,D46),EXACT(E155,E46),ISNUMBER(E155)=ISNUMBER(E46)),1,0)))</x:f>
      </x:c>
      <x:c r="M155" s="28" t="str">
        <x:f>IF(A155="","",SUM(IF(AND(EXACT(B155,B47),EXACT(C155,C47),EXACT(D155,D47),EXACT(E155,E47),ISNUMBER(E155)=ISNUMBER(E47)),1,0),IF(AND(EXACT(B155,B48),EXACT(C155,C48),EXACT(D155,D48),EXACT(E155,E48),ISNUMBER(E155)=ISNUMBER(E48)),1,0),IF(AND(EXACT(B155,B49),EXACT(C155,C49),EXACT(D155,D49),EXACT(E155,E49),ISNUMBER(E155)=ISNUMBER(E49)),1,0),IF(AND(EXACT(B155,B50),EXACT(C155,C50),EXACT(D155,D50),EXACT(E155,E50),ISNUMBER(E155)=ISNUMBER(E50)),1,0),IF(AND(EXACT(B155,B51),EXACT(C155,C51),EXACT(D155,D51),EXACT(E155,E51),ISNUMBER(E155)=ISNUMBER(E51)),1,0),IF(AND(EXACT(B155,B52),EXACT(C155,C52),EXACT(D155,D52),EXACT(E155,E52),ISNUMBER(E155)=ISNUMBER(E52)),1,0),IF(AND(EXACT(B155,B53),EXACT(C155,C53),EXACT(D155,D53),EXACT(E155,E53),ISNUMBER(E155)=ISNUMBER(E53)),1,0),IF(AND(EXACT(B155,B54),EXACT(C155,C54),EXACT(D155,D54),EXACT(E155,E54),ISNUMBER(E155)=ISNUMBER(E54)),1,0),IF(AND(EXACT(B155,B55),EXACT(C155,C55),EXACT(D155,D55),EXACT(E155,E55),ISNUMBER(E155)=ISNUMBER(E55)),1,0),IF(AND(EXACT(B155,B56),EXACT(C155,C56),EXACT(D155,D56),EXACT(E155,E56),ISNUMBER(E155)=ISNUMBER(E56)),1,0),IF(AND(EXACT(B155,B57),EXACT(C155,C57),EXACT(D155,D57),EXACT(E155,E57),ISNUMBER(E155)=ISNUMBER(E57)),1,0),IF(AND(EXACT(B155,B58),EXACT(C155,C58),EXACT(D155,D58),EXACT(E155,E58),ISNUMBER(E155)=ISNUMBER(E58)),1,0),IF(AND(EXACT(B155,B59),EXACT(C155,C59),EXACT(D155,D59),EXACT(E155,E59),ISNUMBER(E155)=ISNUMBER(E59)),1,0),IF(AND(EXACT(B155,B60),EXACT(C155,C60),EXACT(D155,D60),EXACT(E155,E60),ISNUMBER(E155)=ISNUMBER(E60)),1,0),IF(AND(EXACT(B155,B61),EXACT(C155,C61),EXACT(D155,D61),EXACT(E155,E61),ISNUMBER(E155)=ISNUMBER(E61)),1,0),IF(AND(EXACT(B155,B62),EXACT(C155,C62),EXACT(D155,D62),EXACT(E155,E62),ISNUMBER(E155)=ISNUMBER(E62)),1,0),IF(AND(EXACT(B155,B63),EXACT(C155,C63),EXACT(D155,D63),EXACT(E155,E63),ISNUMBER(E155)=ISNUMBER(E63)),1,0),IF(AND(EXACT(B155,B64),EXACT(C155,C64),EXACT(D155,D64),EXACT(E155,E64),ISNUMBER(E155)=ISNUMBER(E64)),1,0),IF(AND(EXACT(B155,B65),EXACT(C155,C65),EXACT(D155,D65),EXACT(E155,E65),ISNUMBER(E155)=ISNUMBER(E65)),1,0),IF(AND(EXACT(B155,B66),EXACT(C155,C66),EXACT(D155,D66),EXACT(E155,E66),ISNUMBER(E155)=ISNUMBER(E66)),1,0)))</x:f>
      </x:c>
      <x:c r="N155" s="28" t="str">
        <x:f>IF(A155="","",SUM(IF(AND(EXACT(B155,B67),EXACT(C155,C67),EXACT(D155,D67),EXACT(E155,E67),ISNUMBER(E155)=ISNUMBER(E67)),1,0),IF(AND(EXACT(B155,B68),EXACT(C155,C68),EXACT(D155,D68),EXACT(E155,E68),ISNUMBER(E155)=ISNUMBER(E68)),1,0),IF(AND(EXACT(B155,B69),EXACT(C155,C69),EXACT(D155,D69),EXACT(E155,E69),ISNUMBER(E155)=ISNUMBER(E69)),1,0),IF(AND(EXACT(B155,B70),EXACT(C155,C70),EXACT(D155,D70),EXACT(E155,E70),ISNUMBER(E155)=ISNUMBER(E70)),1,0),IF(AND(EXACT(B155,B71),EXACT(C155,C71),EXACT(D155,D71),EXACT(E155,E71),ISNUMBER(E155)=ISNUMBER(E71)),1,0),IF(AND(EXACT(B155,B72),EXACT(C155,C72),EXACT(D155,D72),EXACT(E155,E72),ISNUMBER(E155)=ISNUMBER(E72)),1,0),IF(AND(EXACT(B155,B73),EXACT(C155,C73),EXACT(D155,D73),EXACT(E155,E73),ISNUMBER(E155)=ISNUMBER(E73)),1,0),IF(AND(EXACT(B155,B74),EXACT(C155,C74),EXACT(D155,D74),EXACT(E155,E74),ISNUMBER(E155)=ISNUMBER(E74)),1,0),IF(AND(EXACT(B155,B75),EXACT(C155,C75),EXACT(D155,D75),EXACT(E155,E75),ISNUMBER(E155)=ISNUMBER(E75)),1,0),IF(AND(EXACT(B155,B76),EXACT(C155,C76),EXACT(D155,D76),EXACT(E155,E76),ISNUMBER(E155)=ISNUMBER(E76)),1,0),IF(AND(EXACT(B155,B77),EXACT(C155,C77),EXACT(D155,D77),EXACT(E155,E77),ISNUMBER(E155)=ISNUMBER(E77)),1,0),IF(AND(EXACT(B155,B78),EXACT(C155,C78),EXACT(D155,D78),EXACT(E155,E78),ISNUMBER(E155)=ISNUMBER(E78)),1,0),IF(AND(EXACT(B155,B79),EXACT(C155,C79),EXACT(D155,D79),EXACT(E155,E79),ISNUMBER(E155)=ISNUMBER(E79)),1,0),IF(AND(EXACT(B155,B80),EXACT(C155,C80),EXACT(D155,D80),EXACT(E155,E80),ISNUMBER(E155)=ISNUMBER(E80)),1,0),IF(AND(EXACT(B155,B81),EXACT(C155,C81),EXACT(D155,D81),EXACT(E155,E81),ISNUMBER(E155)=ISNUMBER(E81)),1,0),IF(AND(EXACT(B155,B82),EXACT(C155,C82),EXACT(D155,D82),EXACT(E155,E82),ISNUMBER(E155)=ISNUMBER(E82)),1,0),IF(AND(EXACT(B155,B83),EXACT(C155,C83),EXACT(D155,D83),EXACT(E155,E83),ISNUMBER(E155)=ISNUMBER(E83)),1,0),IF(AND(EXACT(B155,B84),EXACT(C155,C84),EXACT(D155,D84),EXACT(E155,E84),ISNUMBER(E155)=ISNUMBER(E84)),1,0),IF(AND(EXACT(B155,B85),EXACT(C155,C85),EXACT(D155,D85),EXACT(E155,E85),ISNUMBER(E155)=ISNUMBER(E85)),1,0),IF(AND(EXACT(B155,B86),EXACT(C155,C86),EXACT(D155,D86),EXACT(E155,E86),ISNUMBER(E155)=ISNUMBER(E86)),1,0)))</x:f>
      </x:c>
      <x:c r="O155" s="28" t="str">
        <x:f>IF(A155="","",SUM(IF(AND(EXACT(B155,B87),EXACT(C155,C87),EXACT(D155,D87),EXACT(E155,E87),ISNUMBER(E155)=ISNUMBER(E87)),1,0),IF(AND(EXACT(B155,B88),EXACT(C155,C88),EXACT(D155,D88),EXACT(E155,E88),ISNUMBER(E155)=ISNUMBER(E88)),1,0),IF(AND(EXACT(B155,B89),EXACT(C155,C89),EXACT(D155,D89),EXACT(E155,E89),ISNUMBER(E155)=ISNUMBER(E89)),1,0),IF(AND(EXACT(B155,B90),EXACT(C155,C90),EXACT(D155,D90),EXACT(E155,E90),ISNUMBER(E155)=ISNUMBER(E90)),1,0),IF(AND(EXACT(B155,B91),EXACT(C155,C91),EXACT(D155,D91),EXACT(E155,E91),ISNUMBER(E155)=ISNUMBER(E91)),1,0),IF(AND(EXACT(B155,B92),EXACT(C155,C92),EXACT(D155,D92),EXACT(E155,E92),ISNUMBER(E155)=ISNUMBER(E92)),1,0),IF(AND(EXACT(B155,B93),EXACT(C155,C93),EXACT(D155,D93),EXACT(E155,E93),ISNUMBER(E155)=ISNUMBER(E93)),1,0),IF(AND(EXACT(B155,B94),EXACT(C155,C94),EXACT(D155,D94),EXACT(E155,E94),ISNUMBER(E155)=ISNUMBER(E94)),1,0),IF(AND(EXACT(B155,B95),EXACT(C155,C95),EXACT(D155,D95),EXACT(E155,E95),ISNUMBER(E155)=ISNUMBER(E95)),1,0),IF(AND(EXACT(B155,B96),EXACT(C155,C96),EXACT(D155,D96),EXACT(E155,E96),ISNUMBER(E155)=ISNUMBER(E96)),1,0),IF(AND(EXACT(B155,B97),EXACT(C155,C97),EXACT(D155,D97),EXACT(E155,E97),ISNUMBER(E155)=ISNUMBER(E97)),1,0),IF(AND(EXACT(B155,B98),EXACT(C155,C98),EXACT(D155,D98),EXACT(E155,E98),ISNUMBER(E155)=ISNUMBER(E98)),1,0),IF(AND(EXACT(B155,B99),EXACT(C155,C99),EXACT(D155,D99),EXACT(E155,E99),ISNUMBER(E155)=ISNUMBER(E99)),1,0),IF(AND(EXACT(B155,B100),EXACT(C155,C100),EXACT(D155,D100),EXACT(E155,E100),ISNUMBER(E155)=ISNUMBER(E100)),1,0),IF(AND(EXACT(B155,B101),EXACT(C155,C101),EXACT(D155,D101),EXACT(E155,E101),ISNUMBER(E155)=ISNUMBER(E101)),1,0),IF(AND(EXACT(B155,B102),EXACT(C155,C102),EXACT(D155,D102),EXACT(E155,E102),ISNUMBER(E155)=ISNUMBER(E102)),1,0),IF(AND(EXACT(B155,B103),EXACT(C155,C103),EXACT(D155,D103),EXACT(E155,E103),ISNUMBER(E155)=ISNUMBER(E103)),1,0),IF(AND(EXACT(B155,B104),EXACT(C155,C104),EXACT(D155,D104),EXACT(E155,E104),ISNUMBER(E155)=ISNUMBER(E104)),1,0),IF(AND(EXACT(B155,B105),EXACT(C155,C105),EXACT(D155,D105),EXACT(E155,E105),ISNUMBER(E155)=ISNUMBER(E105)),1,0),IF(AND(EXACT(B155,B106),EXACT(C155,C106),EXACT(D155,D106),EXACT(E155,E106),ISNUMBER(E155)=ISNUMBER(E106)),1,0)))</x:f>
      </x:c>
      <x:c r="P155" s="28" t="str">
        <x:f>IF(A155="","",SUM(IF(AND(EXACT(B155,B107),EXACT(C155,C107),EXACT(D155,D107),EXACT(E155,E107),ISNUMBER(E155)=ISNUMBER(E107)),1,0),IF(AND(EXACT(B155,B108),EXACT(C155,C108),EXACT(D155,D108),EXACT(E155,E108),ISNUMBER(E155)=ISNUMBER(E108)),1,0),IF(AND(EXACT(B155,B109),EXACT(C155,C109),EXACT(D155,D109),EXACT(E155,E109),ISNUMBER(E155)=ISNUMBER(E109)),1,0),IF(AND(EXACT(B155,B110),EXACT(C155,C110),EXACT(D155,D110),EXACT(E155,E110),ISNUMBER(E155)=ISNUMBER(E110)),1,0),IF(AND(EXACT(B155,B111),EXACT(C155,C111),EXACT(D155,D111),EXACT(E155,E111),ISNUMBER(E155)=ISNUMBER(E111)),1,0),IF(AND(EXACT(B155,B112),EXACT(C155,C112),EXACT(D155,D112),EXACT(E155,E112),ISNUMBER(E155)=ISNUMBER(E112)),1,0),IF(AND(EXACT(B155,B113),EXACT(C155,C113),EXACT(D155,D113),EXACT(E155,E113),ISNUMBER(E155)=ISNUMBER(E113)),1,0),IF(AND(EXACT(B155,B114),EXACT(C155,C114),EXACT(D155,D114),EXACT(E155,E114),ISNUMBER(E155)=ISNUMBER(E114)),1,0),IF(AND(EXACT(B155,B115),EXACT(C155,C115),EXACT(D155,D115),EXACT(E155,E115),ISNUMBER(E155)=ISNUMBER(E115)),1,0),IF(AND(EXACT(B155,B116),EXACT(C155,C116),EXACT(D155,D116),EXACT(E155,E116),ISNUMBER(E155)=ISNUMBER(E116)),1,0),IF(AND(EXACT(B155,B117),EXACT(C155,C117),EXACT(D155,D117),EXACT(E155,E117),ISNUMBER(E155)=ISNUMBER(E117)),1,0),IF(AND(EXACT(B155,B118),EXACT(C155,C118),EXACT(D155,D118),EXACT(E155,E118),ISNUMBER(E155)=ISNUMBER(E118)),1,0),IF(AND(EXACT(B155,B119),EXACT(C155,C119),EXACT(D155,D119),EXACT(E155,E119),ISNUMBER(E155)=ISNUMBER(E119)),1,0),IF(AND(EXACT(B155,B120),EXACT(C155,C120),EXACT(D155,D120),EXACT(E155,E120),ISNUMBER(E155)=ISNUMBER(E120)),1,0),IF(AND(EXACT(B155,B121),EXACT(C155,C121),EXACT(D155,D121),EXACT(E155,E121),ISNUMBER(E155)=ISNUMBER(E121)),1,0),IF(AND(EXACT(B155,B122),EXACT(C155,C122),EXACT(D155,D122),EXACT(E155,E122),ISNUMBER(E155)=ISNUMBER(E122)),1,0),IF(AND(EXACT(B155,B123),EXACT(C155,C123),EXACT(D155,D123),EXACT(E155,E123),ISNUMBER(E155)=ISNUMBER(E123)),1,0),IF(AND(EXACT(B155,B124),EXACT(C155,C124),EXACT(D155,D124),EXACT(E155,E124),ISNUMBER(E155)=ISNUMBER(E124)),1,0),IF(AND(EXACT(B155,B125),EXACT(C155,C125),EXACT(D155,D125),EXACT(E155,E125),ISNUMBER(E155)=ISNUMBER(E125)),1,0),IF(AND(EXACT(B155,B126),EXACT(C155,C126),EXACT(D155,D126),EXACT(E155,E126),ISNUMBER(E155)=ISNUMBER(E126)),1,0)))</x:f>
      </x:c>
      <x:c r="Q155" s="28" t="str">
        <x:f>IF(A155="","",SUM(IF(AND(EXACT(B155,B127),EXACT(C155,C127),EXACT(D155,D127),EXACT(E155,E127),ISNUMBER(E155)=ISNUMBER(E127)),1,0),IF(AND(EXACT(B155,B128),EXACT(C155,C128),EXACT(D155,D128),EXACT(E155,E128),ISNUMBER(E155)=ISNUMBER(E128)),1,0),IF(AND(EXACT(B155,B129),EXACT(C155,C129),EXACT(D155,D129),EXACT(E155,E129),ISNUMBER(E155)=ISNUMBER(E129)),1,0),IF(AND(EXACT(B155,B130),EXACT(C155,C130),EXACT(D155,D130),EXACT(E155,E130),ISNUMBER(E155)=ISNUMBER(E130)),1,0),IF(AND(EXACT(B155,B131),EXACT(C155,C131),EXACT(D155,D131),EXACT(E155,E131),ISNUMBER(E155)=ISNUMBER(E131)),1,0),IF(AND(EXACT(B155,B132),EXACT(C155,C132),EXACT(D155,D132),EXACT(E155,E132),ISNUMBER(E155)=ISNUMBER(E132)),1,0),IF(AND(EXACT(B155,B133),EXACT(C155,C133),EXACT(D155,D133),EXACT(E155,E133),ISNUMBER(E155)=ISNUMBER(E133)),1,0),IF(AND(EXACT(B155,B134),EXACT(C155,C134),EXACT(D155,D134),EXACT(E155,E134),ISNUMBER(E155)=ISNUMBER(E134)),1,0),IF(AND(EXACT(B155,B135),EXACT(C155,C135),EXACT(D155,D135),EXACT(E155,E135),ISNUMBER(E155)=ISNUMBER(E135)),1,0),IF(AND(EXACT(B155,B136),EXACT(C155,C136),EXACT(D155,D136),EXACT(E155,E136),ISNUMBER(E155)=ISNUMBER(E136)),1,0),IF(AND(EXACT(B155,B137),EXACT(C155,C137),EXACT(D155,D137),EXACT(E155,E137),ISNUMBER(E155)=ISNUMBER(E137)),1,0),IF(AND(EXACT(B155,B138),EXACT(C155,C138),EXACT(D155,D138),EXACT(E155,E138),ISNUMBER(E155)=ISNUMBER(E138)),1,0),IF(AND(EXACT(B155,B139),EXACT(C155,C139),EXACT(D155,D139),EXACT(E155,E139),ISNUMBER(E155)=ISNUMBER(E139)),1,0),IF(AND(EXACT(B155,B140),EXACT(C155,C140),EXACT(D155,D140),EXACT(E155,E140),ISNUMBER(E155)=ISNUMBER(E140)),1,0),IF(AND(EXACT(B155,B141),EXACT(C155,C141),EXACT(D155,D141),EXACT(E155,E141),ISNUMBER(E155)=ISNUMBER(E141)),1,0),IF(AND(EXACT(B155,B142),EXACT(C155,C142),EXACT(D155,D142),EXACT(E155,E142),ISNUMBER(E155)=ISNUMBER(E142)),1,0),IF(AND(EXACT(B155,B143),EXACT(C155,C143),EXACT(D155,D143),EXACT(E155,E143),ISNUMBER(E155)=ISNUMBER(E143)),1,0),IF(AND(EXACT(B155,B144),EXACT(C155,C144),EXACT(D155,D144),EXACT(E155,E144),ISNUMBER(E155)=ISNUMBER(E144)),1,0),IF(AND(EXACT(B155,B145),EXACT(C155,C145),EXACT(D155,D145),EXACT(E155,E145),ISNUMBER(E155)=ISNUMBER(E145)),1,0),IF(AND(EXACT(B155,B146),EXACT(C155,C146),EXACT(D155,D146),EXACT(E155,E146),ISNUMBER(E155)=ISNUMBER(E146)),1,0)))</x:f>
      </x:c>
      <x:c r="R155" s="28" t="str">
        <x:f>IF(A155="","",SUM(IF(AND(EXACT(B155,B147),EXACT(C155,C147),EXACT(D155,D147),EXACT(E155,E147),ISNUMBER(E155)=ISNUMBER(E147)),1,0),IF(AND(EXACT(B155,B148),EXACT(C155,C148),EXACT(D155,D148),EXACT(E155,E148),ISNUMBER(E155)=ISNUMBER(E148)),1,0),IF(AND(EXACT(B155,B149),EXACT(C155,C149),EXACT(D155,D149),EXACT(E155,E149),ISNUMBER(E155)=ISNUMBER(E149)),1,0),IF(AND(EXACT(B155,B150),EXACT(C155,C150),EXACT(D155,D150),EXACT(E155,E150),ISNUMBER(E155)=ISNUMBER(E150)),1,0),IF(AND(EXACT(B155,B151),EXACT(C155,C151),EXACT(D155,D151),EXACT(E155,E151),ISNUMBER(E155)=ISNUMBER(E151)),1,0),IF(AND(EXACT(B155,B152),EXACT(C155,C152),EXACT(D155,D152),EXACT(E155,E152),ISNUMBER(E155)=ISNUMBER(E152)),1,0),IF(AND(EXACT(B155,B153),EXACT(C155,C153),EXACT(D155,D153),EXACT(E155,E153),ISNUMBER(E155)=ISNUMBER(E153)),1,0),IF(AND(EXACT(B155,B154),EXACT(C155,C154),EXACT(D155,D154),EXACT(E155,E154),ISNUMBER(E155)=ISNUMBER(E154)),1,0),IF(AND(EXACT(B155,B155),EXACT(C155,C155),EXACT(D155,D155),EXACT(E155,E155),ISNUMBER(E155)=ISNUMBER(E155)),1,0)))</x:f>
      </x:c>
      <x:c r="S155" s="28" t="str">
        <x:f>IF(A155="","",0)</x:f>
      </x:c>
      <x:c r="T155" s="28" t="str">
        <x:f>IF(A155="","",0)</x:f>
      </x:c>
    </x:row>
    <x:row r="156" ht="22" customHeight="1">
      <x:c r="A156" s="2" t="str">
        <x:f>IF(COUNTA('Input'!A156:D156)=0,"",ROW()-6)</x:f>
      </x:c>
      <x:c r="B156" s="2" t="str">
        <x:f>IF(ISBLANK('Input'!A156),"",'Input'!A156)</x:f>
      </x:c>
      <x:c r="C156" s="2" t="str">
        <x:f>IF(ISBLANK('Input'!B156),"",'Input'!B156)</x:f>
      </x:c>
      <x:c r="D156" s="2" t="str">
        <x:f>IF(ISBLANK('Input'!C156),"",'Input'!C156)</x:f>
      </x:c>
      <x:c r="E156" s="21" t="str">
        <x:f>IF(ISBLANK('Input'!D156),"",'Input'!D156)</x:f>
      </x:c>
      <x:c r="F156" s="2" t="str">
        <x:f>IF(A156="","",SUM(K156:T156))</x:f>
      </x:c>
      <x:c r="G156" s="2" t="str">
        <x:f>IF(A156="","",IF(F156&gt;1,"Exact duplicate",IF(B156="","Missing job ID",IF(C156="","Missing customer",IF(NOT(OR(EXACT(D156,"completed"),EXACT(D156,"cancelled"))),"Missing or invalid status",IF(NOT(ISNUMBER(E156)),"Missing or invalid amount",IF(E156&lt;0,"Missing or invalid amount","")))))))</x:f>
      </x:c>
      <x:c r="H156" s="2" t="str">
        <x:f>IF(A156="","",IF(F156&gt;1,"Duplicate",IF(G156&lt;&gt;"","Exception",IF(EXACT(D156,"completed"),"Completed","Cancelled"))))</x:f>
      </x:c>
      <x:c r="I156" s="21" t="str">
        <x:f>IF(A156="","",IF(H156="Completed",E156,0))</x:f>
      </x:c>
      <x:c r="K156" s="28" t="str">
        <x:f>IF(A156="","",SUM(IF(AND(EXACT(B156,B7),EXACT(C156,C7),EXACT(D156,D7),EXACT(E156,E7),ISNUMBER(E156)=ISNUMBER(E7)),1,0),IF(AND(EXACT(B156,B8),EXACT(C156,C8),EXACT(D156,D8),EXACT(E156,E8),ISNUMBER(E156)=ISNUMBER(E8)),1,0),IF(AND(EXACT(B156,B9),EXACT(C156,C9),EXACT(D156,D9),EXACT(E156,E9),ISNUMBER(E156)=ISNUMBER(E9)),1,0),IF(AND(EXACT(B156,B10),EXACT(C156,C10),EXACT(D156,D10),EXACT(E156,E10),ISNUMBER(E156)=ISNUMBER(E10)),1,0),IF(AND(EXACT(B156,B11),EXACT(C156,C11),EXACT(D156,D11),EXACT(E156,E11),ISNUMBER(E156)=ISNUMBER(E11)),1,0),IF(AND(EXACT(B156,B12),EXACT(C156,C12),EXACT(D156,D12),EXACT(E156,E12),ISNUMBER(E156)=ISNUMBER(E12)),1,0),IF(AND(EXACT(B156,B13),EXACT(C156,C13),EXACT(D156,D13),EXACT(E156,E13),ISNUMBER(E156)=ISNUMBER(E13)),1,0),IF(AND(EXACT(B156,B14),EXACT(C156,C14),EXACT(D156,D14),EXACT(E156,E14),ISNUMBER(E156)=ISNUMBER(E14)),1,0),IF(AND(EXACT(B156,B15),EXACT(C156,C15),EXACT(D156,D15),EXACT(E156,E15),ISNUMBER(E156)=ISNUMBER(E15)),1,0),IF(AND(EXACT(B156,B16),EXACT(C156,C16),EXACT(D156,D16),EXACT(E156,E16),ISNUMBER(E156)=ISNUMBER(E16)),1,0),IF(AND(EXACT(B156,B17),EXACT(C156,C17),EXACT(D156,D17),EXACT(E156,E17),ISNUMBER(E156)=ISNUMBER(E17)),1,0),IF(AND(EXACT(B156,B18),EXACT(C156,C18),EXACT(D156,D18),EXACT(E156,E18),ISNUMBER(E156)=ISNUMBER(E18)),1,0),IF(AND(EXACT(B156,B19),EXACT(C156,C19),EXACT(D156,D19),EXACT(E156,E19),ISNUMBER(E156)=ISNUMBER(E19)),1,0),IF(AND(EXACT(B156,B20),EXACT(C156,C20),EXACT(D156,D20),EXACT(E156,E20),ISNUMBER(E156)=ISNUMBER(E20)),1,0),IF(AND(EXACT(B156,B21),EXACT(C156,C21),EXACT(D156,D21),EXACT(E156,E21),ISNUMBER(E156)=ISNUMBER(E21)),1,0),IF(AND(EXACT(B156,B22),EXACT(C156,C22),EXACT(D156,D22),EXACT(E156,E22),ISNUMBER(E156)=ISNUMBER(E22)),1,0),IF(AND(EXACT(B156,B23),EXACT(C156,C23),EXACT(D156,D23),EXACT(E156,E23),ISNUMBER(E156)=ISNUMBER(E23)),1,0),IF(AND(EXACT(B156,B24),EXACT(C156,C24),EXACT(D156,D24),EXACT(E156,E24),ISNUMBER(E156)=ISNUMBER(E24)),1,0),IF(AND(EXACT(B156,B25),EXACT(C156,C25),EXACT(D156,D25),EXACT(E156,E25),ISNUMBER(E156)=ISNUMBER(E25)),1,0),IF(AND(EXACT(B156,B26),EXACT(C156,C26),EXACT(D156,D26),EXACT(E156,E26),ISNUMBER(E156)=ISNUMBER(E26)),1,0)))</x:f>
      </x:c>
      <x:c r="L156" s="28" t="str">
        <x:f>IF(A156="","",SUM(IF(AND(EXACT(B156,B27),EXACT(C156,C27),EXACT(D156,D27),EXACT(E156,E27),ISNUMBER(E156)=ISNUMBER(E27)),1,0),IF(AND(EXACT(B156,B28),EXACT(C156,C28),EXACT(D156,D28),EXACT(E156,E28),ISNUMBER(E156)=ISNUMBER(E28)),1,0),IF(AND(EXACT(B156,B29),EXACT(C156,C29),EXACT(D156,D29),EXACT(E156,E29),ISNUMBER(E156)=ISNUMBER(E29)),1,0),IF(AND(EXACT(B156,B30),EXACT(C156,C30),EXACT(D156,D30),EXACT(E156,E30),ISNUMBER(E156)=ISNUMBER(E30)),1,0),IF(AND(EXACT(B156,B31),EXACT(C156,C31),EXACT(D156,D31),EXACT(E156,E31),ISNUMBER(E156)=ISNUMBER(E31)),1,0),IF(AND(EXACT(B156,B32),EXACT(C156,C32),EXACT(D156,D32),EXACT(E156,E32),ISNUMBER(E156)=ISNUMBER(E32)),1,0),IF(AND(EXACT(B156,B33),EXACT(C156,C33),EXACT(D156,D33),EXACT(E156,E33),ISNUMBER(E156)=ISNUMBER(E33)),1,0),IF(AND(EXACT(B156,B34),EXACT(C156,C34),EXACT(D156,D34),EXACT(E156,E34),ISNUMBER(E156)=ISNUMBER(E34)),1,0),IF(AND(EXACT(B156,B35),EXACT(C156,C35),EXACT(D156,D35),EXACT(E156,E35),ISNUMBER(E156)=ISNUMBER(E35)),1,0),IF(AND(EXACT(B156,B36),EXACT(C156,C36),EXACT(D156,D36),EXACT(E156,E36),ISNUMBER(E156)=ISNUMBER(E36)),1,0),IF(AND(EXACT(B156,B37),EXACT(C156,C37),EXACT(D156,D37),EXACT(E156,E37),ISNUMBER(E156)=ISNUMBER(E37)),1,0),IF(AND(EXACT(B156,B38),EXACT(C156,C38),EXACT(D156,D38),EXACT(E156,E38),ISNUMBER(E156)=ISNUMBER(E38)),1,0),IF(AND(EXACT(B156,B39),EXACT(C156,C39),EXACT(D156,D39),EXACT(E156,E39),ISNUMBER(E156)=ISNUMBER(E39)),1,0),IF(AND(EXACT(B156,B40),EXACT(C156,C40),EXACT(D156,D40),EXACT(E156,E40),ISNUMBER(E156)=ISNUMBER(E40)),1,0),IF(AND(EXACT(B156,B41),EXACT(C156,C41),EXACT(D156,D41),EXACT(E156,E41),ISNUMBER(E156)=ISNUMBER(E41)),1,0),IF(AND(EXACT(B156,B42),EXACT(C156,C42),EXACT(D156,D42),EXACT(E156,E42),ISNUMBER(E156)=ISNUMBER(E42)),1,0),IF(AND(EXACT(B156,B43),EXACT(C156,C43),EXACT(D156,D43),EXACT(E156,E43),ISNUMBER(E156)=ISNUMBER(E43)),1,0),IF(AND(EXACT(B156,B44),EXACT(C156,C44),EXACT(D156,D44),EXACT(E156,E44),ISNUMBER(E156)=ISNUMBER(E44)),1,0),IF(AND(EXACT(B156,B45),EXACT(C156,C45),EXACT(D156,D45),EXACT(E156,E45),ISNUMBER(E156)=ISNUMBER(E45)),1,0),IF(AND(EXACT(B156,B46),EXACT(C156,C46),EXACT(D156,D46),EXACT(E156,E46),ISNUMBER(E156)=ISNUMBER(E46)),1,0)))</x:f>
      </x:c>
      <x:c r="M156" s="28" t="str">
        <x:f>IF(A156="","",SUM(IF(AND(EXACT(B156,B47),EXACT(C156,C47),EXACT(D156,D47),EXACT(E156,E47),ISNUMBER(E156)=ISNUMBER(E47)),1,0),IF(AND(EXACT(B156,B48),EXACT(C156,C48),EXACT(D156,D48),EXACT(E156,E48),ISNUMBER(E156)=ISNUMBER(E48)),1,0),IF(AND(EXACT(B156,B49),EXACT(C156,C49),EXACT(D156,D49),EXACT(E156,E49),ISNUMBER(E156)=ISNUMBER(E49)),1,0),IF(AND(EXACT(B156,B50),EXACT(C156,C50),EXACT(D156,D50),EXACT(E156,E50),ISNUMBER(E156)=ISNUMBER(E50)),1,0),IF(AND(EXACT(B156,B51),EXACT(C156,C51),EXACT(D156,D51),EXACT(E156,E51),ISNUMBER(E156)=ISNUMBER(E51)),1,0),IF(AND(EXACT(B156,B52),EXACT(C156,C52),EXACT(D156,D52),EXACT(E156,E52),ISNUMBER(E156)=ISNUMBER(E52)),1,0),IF(AND(EXACT(B156,B53),EXACT(C156,C53),EXACT(D156,D53),EXACT(E156,E53),ISNUMBER(E156)=ISNUMBER(E53)),1,0),IF(AND(EXACT(B156,B54),EXACT(C156,C54),EXACT(D156,D54),EXACT(E156,E54),ISNUMBER(E156)=ISNUMBER(E54)),1,0),IF(AND(EXACT(B156,B55),EXACT(C156,C55),EXACT(D156,D55),EXACT(E156,E55),ISNUMBER(E156)=ISNUMBER(E55)),1,0),IF(AND(EXACT(B156,B56),EXACT(C156,C56),EXACT(D156,D56),EXACT(E156,E56),ISNUMBER(E156)=ISNUMBER(E56)),1,0),IF(AND(EXACT(B156,B57),EXACT(C156,C57),EXACT(D156,D57),EXACT(E156,E57),ISNUMBER(E156)=ISNUMBER(E57)),1,0),IF(AND(EXACT(B156,B58),EXACT(C156,C58),EXACT(D156,D58),EXACT(E156,E58),ISNUMBER(E156)=ISNUMBER(E58)),1,0),IF(AND(EXACT(B156,B59),EXACT(C156,C59),EXACT(D156,D59),EXACT(E156,E59),ISNUMBER(E156)=ISNUMBER(E59)),1,0),IF(AND(EXACT(B156,B60),EXACT(C156,C60),EXACT(D156,D60),EXACT(E156,E60),ISNUMBER(E156)=ISNUMBER(E60)),1,0),IF(AND(EXACT(B156,B61),EXACT(C156,C61),EXACT(D156,D61),EXACT(E156,E61),ISNUMBER(E156)=ISNUMBER(E61)),1,0),IF(AND(EXACT(B156,B62),EXACT(C156,C62),EXACT(D156,D62),EXACT(E156,E62),ISNUMBER(E156)=ISNUMBER(E62)),1,0),IF(AND(EXACT(B156,B63),EXACT(C156,C63),EXACT(D156,D63),EXACT(E156,E63),ISNUMBER(E156)=ISNUMBER(E63)),1,0),IF(AND(EXACT(B156,B64),EXACT(C156,C64),EXACT(D156,D64),EXACT(E156,E64),ISNUMBER(E156)=ISNUMBER(E64)),1,0),IF(AND(EXACT(B156,B65),EXACT(C156,C65),EXACT(D156,D65),EXACT(E156,E65),ISNUMBER(E156)=ISNUMBER(E65)),1,0),IF(AND(EXACT(B156,B66),EXACT(C156,C66),EXACT(D156,D66),EXACT(E156,E66),ISNUMBER(E156)=ISNUMBER(E66)),1,0)))</x:f>
      </x:c>
      <x:c r="N156" s="28" t="str">
        <x:f>IF(A156="","",SUM(IF(AND(EXACT(B156,B67),EXACT(C156,C67),EXACT(D156,D67),EXACT(E156,E67),ISNUMBER(E156)=ISNUMBER(E67)),1,0),IF(AND(EXACT(B156,B68),EXACT(C156,C68),EXACT(D156,D68),EXACT(E156,E68),ISNUMBER(E156)=ISNUMBER(E68)),1,0),IF(AND(EXACT(B156,B69),EXACT(C156,C69),EXACT(D156,D69),EXACT(E156,E69),ISNUMBER(E156)=ISNUMBER(E69)),1,0),IF(AND(EXACT(B156,B70),EXACT(C156,C70),EXACT(D156,D70),EXACT(E156,E70),ISNUMBER(E156)=ISNUMBER(E70)),1,0),IF(AND(EXACT(B156,B71),EXACT(C156,C71),EXACT(D156,D71),EXACT(E156,E71),ISNUMBER(E156)=ISNUMBER(E71)),1,0),IF(AND(EXACT(B156,B72),EXACT(C156,C72),EXACT(D156,D72),EXACT(E156,E72),ISNUMBER(E156)=ISNUMBER(E72)),1,0),IF(AND(EXACT(B156,B73),EXACT(C156,C73),EXACT(D156,D73),EXACT(E156,E73),ISNUMBER(E156)=ISNUMBER(E73)),1,0),IF(AND(EXACT(B156,B74),EXACT(C156,C74),EXACT(D156,D74),EXACT(E156,E74),ISNUMBER(E156)=ISNUMBER(E74)),1,0),IF(AND(EXACT(B156,B75),EXACT(C156,C75),EXACT(D156,D75),EXACT(E156,E75),ISNUMBER(E156)=ISNUMBER(E75)),1,0),IF(AND(EXACT(B156,B76),EXACT(C156,C76),EXACT(D156,D76),EXACT(E156,E76),ISNUMBER(E156)=ISNUMBER(E76)),1,0),IF(AND(EXACT(B156,B77),EXACT(C156,C77),EXACT(D156,D77),EXACT(E156,E77),ISNUMBER(E156)=ISNUMBER(E77)),1,0),IF(AND(EXACT(B156,B78),EXACT(C156,C78),EXACT(D156,D78),EXACT(E156,E78),ISNUMBER(E156)=ISNUMBER(E78)),1,0),IF(AND(EXACT(B156,B79),EXACT(C156,C79),EXACT(D156,D79),EXACT(E156,E79),ISNUMBER(E156)=ISNUMBER(E79)),1,0),IF(AND(EXACT(B156,B80),EXACT(C156,C80),EXACT(D156,D80),EXACT(E156,E80),ISNUMBER(E156)=ISNUMBER(E80)),1,0),IF(AND(EXACT(B156,B81),EXACT(C156,C81),EXACT(D156,D81),EXACT(E156,E81),ISNUMBER(E156)=ISNUMBER(E81)),1,0),IF(AND(EXACT(B156,B82),EXACT(C156,C82),EXACT(D156,D82),EXACT(E156,E82),ISNUMBER(E156)=ISNUMBER(E82)),1,0),IF(AND(EXACT(B156,B83),EXACT(C156,C83),EXACT(D156,D83),EXACT(E156,E83),ISNUMBER(E156)=ISNUMBER(E83)),1,0),IF(AND(EXACT(B156,B84),EXACT(C156,C84),EXACT(D156,D84),EXACT(E156,E84),ISNUMBER(E156)=ISNUMBER(E84)),1,0),IF(AND(EXACT(B156,B85),EXACT(C156,C85),EXACT(D156,D85),EXACT(E156,E85),ISNUMBER(E156)=ISNUMBER(E85)),1,0),IF(AND(EXACT(B156,B86),EXACT(C156,C86),EXACT(D156,D86),EXACT(E156,E86),ISNUMBER(E156)=ISNUMBER(E86)),1,0)))</x:f>
      </x:c>
      <x:c r="O156" s="28" t="str">
        <x:f>IF(A156="","",SUM(IF(AND(EXACT(B156,B87),EXACT(C156,C87),EXACT(D156,D87),EXACT(E156,E87),ISNUMBER(E156)=ISNUMBER(E87)),1,0),IF(AND(EXACT(B156,B88),EXACT(C156,C88),EXACT(D156,D88),EXACT(E156,E88),ISNUMBER(E156)=ISNUMBER(E88)),1,0),IF(AND(EXACT(B156,B89),EXACT(C156,C89),EXACT(D156,D89),EXACT(E156,E89),ISNUMBER(E156)=ISNUMBER(E89)),1,0),IF(AND(EXACT(B156,B90),EXACT(C156,C90),EXACT(D156,D90),EXACT(E156,E90),ISNUMBER(E156)=ISNUMBER(E90)),1,0),IF(AND(EXACT(B156,B91),EXACT(C156,C91),EXACT(D156,D91),EXACT(E156,E91),ISNUMBER(E156)=ISNUMBER(E91)),1,0),IF(AND(EXACT(B156,B92),EXACT(C156,C92),EXACT(D156,D92),EXACT(E156,E92),ISNUMBER(E156)=ISNUMBER(E92)),1,0),IF(AND(EXACT(B156,B93),EXACT(C156,C93),EXACT(D156,D93),EXACT(E156,E93),ISNUMBER(E156)=ISNUMBER(E93)),1,0),IF(AND(EXACT(B156,B94),EXACT(C156,C94),EXACT(D156,D94),EXACT(E156,E94),ISNUMBER(E156)=ISNUMBER(E94)),1,0),IF(AND(EXACT(B156,B95),EXACT(C156,C95),EXACT(D156,D95),EXACT(E156,E95),ISNUMBER(E156)=ISNUMBER(E95)),1,0),IF(AND(EXACT(B156,B96),EXACT(C156,C96),EXACT(D156,D96),EXACT(E156,E96),ISNUMBER(E156)=ISNUMBER(E96)),1,0),IF(AND(EXACT(B156,B97),EXACT(C156,C97),EXACT(D156,D97),EXACT(E156,E97),ISNUMBER(E156)=ISNUMBER(E97)),1,0),IF(AND(EXACT(B156,B98),EXACT(C156,C98),EXACT(D156,D98),EXACT(E156,E98),ISNUMBER(E156)=ISNUMBER(E98)),1,0),IF(AND(EXACT(B156,B99),EXACT(C156,C99),EXACT(D156,D99),EXACT(E156,E99),ISNUMBER(E156)=ISNUMBER(E99)),1,0),IF(AND(EXACT(B156,B100),EXACT(C156,C100),EXACT(D156,D100),EXACT(E156,E100),ISNUMBER(E156)=ISNUMBER(E100)),1,0),IF(AND(EXACT(B156,B101),EXACT(C156,C101),EXACT(D156,D101),EXACT(E156,E101),ISNUMBER(E156)=ISNUMBER(E101)),1,0),IF(AND(EXACT(B156,B102),EXACT(C156,C102),EXACT(D156,D102),EXACT(E156,E102),ISNUMBER(E156)=ISNUMBER(E102)),1,0),IF(AND(EXACT(B156,B103),EXACT(C156,C103),EXACT(D156,D103),EXACT(E156,E103),ISNUMBER(E156)=ISNUMBER(E103)),1,0),IF(AND(EXACT(B156,B104),EXACT(C156,C104),EXACT(D156,D104),EXACT(E156,E104),ISNUMBER(E156)=ISNUMBER(E104)),1,0),IF(AND(EXACT(B156,B105),EXACT(C156,C105),EXACT(D156,D105),EXACT(E156,E105),ISNUMBER(E156)=ISNUMBER(E105)),1,0),IF(AND(EXACT(B156,B106),EXACT(C156,C106),EXACT(D156,D106),EXACT(E156,E106),ISNUMBER(E156)=ISNUMBER(E106)),1,0)))</x:f>
      </x:c>
      <x:c r="P156" s="28" t="str">
        <x:f>IF(A156="","",SUM(IF(AND(EXACT(B156,B107),EXACT(C156,C107),EXACT(D156,D107),EXACT(E156,E107),ISNUMBER(E156)=ISNUMBER(E107)),1,0),IF(AND(EXACT(B156,B108),EXACT(C156,C108),EXACT(D156,D108),EXACT(E156,E108),ISNUMBER(E156)=ISNUMBER(E108)),1,0),IF(AND(EXACT(B156,B109),EXACT(C156,C109),EXACT(D156,D109),EXACT(E156,E109),ISNUMBER(E156)=ISNUMBER(E109)),1,0),IF(AND(EXACT(B156,B110),EXACT(C156,C110),EXACT(D156,D110),EXACT(E156,E110),ISNUMBER(E156)=ISNUMBER(E110)),1,0),IF(AND(EXACT(B156,B111),EXACT(C156,C111),EXACT(D156,D111),EXACT(E156,E111),ISNUMBER(E156)=ISNUMBER(E111)),1,0),IF(AND(EXACT(B156,B112),EXACT(C156,C112),EXACT(D156,D112),EXACT(E156,E112),ISNUMBER(E156)=ISNUMBER(E112)),1,0),IF(AND(EXACT(B156,B113),EXACT(C156,C113),EXACT(D156,D113),EXACT(E156,E113),ISNUMBER(E156)=ISNUMBER(E113)),1,0),IF(AND(EXACT(B156,B114),EXACT(C156,C114),EXACT(D156,D114),EXACT(E156,E114),ISNUMBER(E156)=ISNUMBER(E114)),1,0),IF(AND(EXACT(B156,B115),EXACT(C156,C115),EXACT(D156,D115),EXACT(E156,E115),ISNUMBER(E156)=ISNUMBER(E115)),1,0),IF(AND(EXACT(B156,B116),EXACT(C156,C116),EXACT(D156,D116),EXACT(E156,E116),ISNUMBER(E156)=ISNUMBER(E116)),1,0),IF(AND(EXACT(B156,B117),EXACT(C156,C117),EXACT(D156,D117),EXACT(E156,E117),ISNUMBER(E156)=ISNUMBER(E117)),1,0),IF(AND(EXACT(B156,B118),EXACT(C156,C118),EXACT(D156,D118),EXACT(E156,E118),ISNUMBER(E156)=ISNUMBER(E118)),1,0),IF(AND(EXACT(B156,B119),EXACT(C156,C119),EXACT(D156,D119),EXACT(E156,E119),ISNUMBER(E156)=ISNUMBER(E119)),1,0),IF(AND(EXACT(B156,B120),EXACT(C156,C120),EXACT(D156,D120),EXACT(E156,E120),ISNUMBER(E156)=ISNUMBER(E120)),1,0),IF(AND(EXACT(B156,B121),EXACT(C156,C121),EXACT(D156,D121),EXACT(E156,E121),ISNUMBER(E156)=ISNUMBER(E121)),1,0),IF(AND(EXACT(B156,B122),EXACT(C156,C122),EXACT(D156,D122),EXACT(E156,E122),ISNUMBER(E156)=ISNUMBER(E122)),1,0),IF(AND(EXACT(B156,B123),EXACT(C156,C123),EXACT(D156,D123),EXACT(E156,E123),ISNUMBER(E156)=ISNUMBER(E123)),1,0),IF(AND(EXACT(B156,B124),EXACT(C156,C124),EXACT(D156,D124),EXACT(E156,E124),ISNUMBER(E156)=ISNUMBER(E124)),1,0),IF(AND(EXACT(B156,B125),EXACT(C156,C125),EXACT(D156,D125),EXACT(E156,E125),ISNUMBER(E156)=ISNUMBER(E125)),1,0),IF(AND(EXACT(B156,B126),EXACT(C156,C126),EXACT(D156,D126),EXACT(E156,E126),ISNUMBER(E156)=ISNUMBER(E126)),1,0)))</x:f>
      </x:c>
      <x:c r="Q156" s="28" t="str">
        <x:f>IF(A156="","",SUM(IF(AND(EXACT(B156,B127),EXACT(C156,C127),EXACT(D156,D127),EXACT(E156,E127),ISNUMBER(E156)=ISNUMBER(E127)),1,0),IF(AND(EXACT(B156,B128),EXACT(C156,C128),EXACT(D156,D128),EXACT(E156,E128),ISNUMBER(E156)=ISNUMBER(E128)),1,0),IF(AND(EXACT(B156,B129),EXACT(C156,C129),EXACT(D156,D129),EXACT(E156,E129),ISNUMBER(E156)=ISNUMBER(E129)),1,0),IF(AND(EXACT(B156,B130),EXACT(C156,C130),EXACT(D156,D130),EXACT(E156,E130),ISNUMBER(E156)=ISNUMBER(E130)),1,0),IF(AND(EXACT(B156,B131),EXACT(C156,C131),EXACT(D156,D131),EXACT(E156,E131),ISNUMBER(E156)=ISNUMBER(E131)),1,0),IF(AND(EXACT(B156,B132),EXACT(C156,C132),EXACT(D156,D132),EXACT(E156,E132),ISNUMBER(E156)=ISNUMBER(E132)),1,0),IF(AND(EXACT(B156,B133),EXACT(C156,C133),EXACT(D156,D133),EXACT(E156,E133),ISNUMBER(E156)=ISNUMBER(E133)),1,0),IF(AND(EXACT(B156,B134),EXACT(C156,C134),EXACT(D156,D134),EXACT(E156,E134),ISNUMBER(E156)=ISNUMBER(E134)),1,0),IF(AND(EXACT(B156,B135),EXACT(C156,C135),EXACT(D156,D135),EXACT(E156,E135),ISNUMBER(E156)=ISNUMBER(E135)),1,0),IF(AND(EXACT(B156,B136),EXACT(C156,C136),EXACT(D156,D136),EXACT(E156,E136),ISNUMBER(E156)=ISNUMBER(E136)),1,0),IF(AND(EXACT(B156,B137),EXACT(C156,C137),EXACT(D156,D137),EXACT(E156,E137),ISNUMBER(E156)=ISNUMBER(E137)),1,0),IF(AND(EXACT(B156,B138),EXACT(C156,C138),EXACT(D156,D138),EXACT(E156,E138),ISNUMBER(E156)=ISNUMBER(E138)),1,0),IF(AND(EXACT(B156,B139),EXACT(C156,C139),EXACT(D156,D139),EXACT(E156,E139),ISNUMBER(E156)=ISNUMBER(E139)),1,0),IF(AND(EXACT(B156,B140),EXACT(C156,C140),EXACT(D156,D140),EXACT(E156,E140),ISNUMBER(E156)=ISNUMBER(E140)),1,0),IF(AND(EXACT(B156,B141),EXACT(C156,C141),EXACT(D156,D141),EXACT(E156,E141),ISNUMBER(E156)=ISNUMBER(E141)),1,0),IF(AND(EXACT(B156,B142),EXACT(C156,C142),EXACT(D156,D142),EXACT(E156,E142),ISNUMBER(E156)=ISNUMBER(E142)),1,0),IF(AND(EXACT(B156,B143),EXACT(C156,C143),EXACT(D156,D143),EXACT(E156,E143),ISNUMBER(E156)=ISNUMBER(E143)),1,0),IF(AND(EXACT(B156,B144),EXACT(C156,C144),EXACT(D156,D144),EXACT(E156,E144),ISNUMBER(E156)=ISNUMBER(E144)),1,0),IF(AND(EXACT(B156,B145),EXACT(C156,C145),EXACT(D156,D145),EXACT(E156,E145),ISNUMBER(E156)=ISNUMBER(E145)),1,0),IF(AND(EXACT(B156,B146),EXACT(C156,C146),EXACT(D156,D146),EXACT(E156,E146),ISNUMBER(E156)=ISNUMBER(E146)),1,0)))</x:f>
      </x:c>
      <x:c r="R156" s="28" t="str">
        <x:f>IF(A156="","",SUM(IF(AND(EXACT(B156,B147),EXACT(C156,C147),EXACT(D156,D147),EXACT(E156,E147),ISNUMBER(E156)=ISNUMBER(E147)),1,0),IF(AND(EXACT(B156,B148),EXACT(C156,C148),EXACT(D156,D148),EXACT(E156,E148),ISNUMBER(E156)=ISNUMBER(E148)),1,0),IF(AND(EXACT(B156,B149),EXACT(C156,C149),EXACT(D156,D149),EXACT(E156,E149),ISNUMBER(E156)=ISNUMBER(E149)),1,0),IF(AND(EXACT(B156,B150),EXACT(C156,C150),EXACT(D156,D150),EXACT(E156,E150),ISNUMBER(E156)=ISNUMBER(E150)),1,0),IF(AND(EXACT(B156,B151),EXACT(C156,C151),EXACT(D156,D151),EXACT(E156,E151),ISNUMBER(E156)=ISNUMBER(E151)),1,0),IF(AND(EXACT(B156,B152),EXACT(C156,C152),EXACT(D156,D152),EXACT(E156,E152),ISNUMBER(E156)=ISNUMBER(E152)),1,0),IF(AND(EXACT(B156,B153),EXACT(C156,C153),EXACT(D156,D153),EXACT(E156,E153),ISNUMBER(E156)=ISNUMBER(E153)),1,0),IF(AND(EXACT(B156,B154),EXACT(C156,C154),EXACT(D156,D154),EXACT(E156,E154),ISNUMBER(E156)=ISNUMBER(E154)),1,0),IF(AND(EXACT(B156,B155),EXACT(C156,C155),EXACT(D156,D155),EXACT(E156,E155),ISNUMBER(E156)=ISNUMBER(E155)),1,0),IF(AND(EXACT(B156,B156),EXACT(C156,C156),EXACT(D156,D156),EXACT(E156,E156),ISNUMBER(E156)=ISNUMBER(E156)),1,0)))</x:f>
      </x:c>
      <x:c r="S156" s="28" t="str">
        <x:f>IF(A156="","",0)</x:f>
      </x:c>
      <x:c r="T156" s="28" t="str">
        <x:f>IF(A156="","",0)</x:f>
      </x:c>
    </x:row>
    <x:row r="157" ht="22" customHeight="1">
      <x:c r="A157" s="2" t="str">
        <x:f>IF(COUNTA('Input'!A157:D157)=0,"",ROW()-6)</x:f>
      </x:c>
      <x:c r="B157" s="2" t="str">
        <x:f>IF(ISBLANK('Input'!A157),"",'Input'!A157)</x:f>
      </x:c>
      <x:c r="C157" s="2" t="str">
        <x:f>IF(ISBLANK('Input'!B157),"",'Input'!B157)</x:f>
      </x:c>
      <x:c r="D157" s="2" t="str">
        <x:f>IF(ISBLANK('Input'!C157),"",'Input'!C157)</x:f>
      </x:c>
      <x:c r="E157" s="21" t="str">
        <x:f>IF(ISBLANK('Input'!D157),"",'Input'!D157)</x:f>
      </x:c>
      <x:c r="F157" s="2" t="str">
        <x:f>IF(A157="","",SUM(K157:T157))</x:f>
      </x:c>
      <x:c r="G157" s="2" t="str">
        <x:f>IF(A157="","",IF(F157&gt;1,"Exact duplicate",IF(B157="","Missing job ID",IF(C157="","Missing customer",IF(NOT(OR(EXACT(D157,"completed"),EXACT(D157,"cancelled"))),"Missing or invalid status",IF(NOT(ISNUMBER(E157)),"Missing or invalid amount",IF(E157&lt;0,"Missing or invalid amount","")))))))</x:f>
      </x:c>
      <x:c r="H157" s="2" t="str">
        <x:f>IF(A157="","",IF(F157&gt;1,"Duplicate",IF(G157&lt;&gt;"","Exception",IF(EXACT(D157,"completed"),"Completed","Cancelled"))))</x:f>
      </x:c>
      <x:c r="I157" s="21" t="str">
        <x:f>IF(A157="","",IF(H157="Completed",E157,0))</x:f>
      </x:c>
      <x:c r="K157" s="28" t="str">
        <x:f>IF(A157="","",SUM(IF(AND(EXACT(B157,B7),EXACT(C157,C7),EXACT(D157,D7),EXACT(E157,E7),ISNUMBER(E157)=ISNUMBER(E7)),1,0),IF(AND(EXACT(B157,B8),EXACT(C157,C8),EXACT(D157,D8),EXACT(E157,E8),ISNUMBER(E157)=ISNUMBER(E8)),1,0),IF(AND(EXACT(B157,B9),EXACT(C157,C9),EXACT(D157,D9),EXACT(E157,E9),ISNUMBER(E157)=ISNUMBER(E9)),1,0),IF(AND(EXACT(B157,B10),EXACT(C157,C10),EXACT(D157,D10),EXACT(E157,E10),ISNUMBER(E157)=ISNUMBER(E10)),1,0),IF(AND(EXACT(B157,B11),EXACT(C157,C11),EXACT(D157,D11),EXACT(E157,E11),ISNUMBER(E157)=ISNUMBER(E11)),1,0),IF(AND(EXACT(B157,B12),EXACT(C157,C12),EXACT(D157,D12),EXACT(E157,E12),ISNUMBER(E157)=ISNUMBER(E12)),1,0),IF(AND(EXACT(B157,B13),EXACT(C157,C13),EXACT(D157,D13),EXACT(E157,E13),ISNUMBER(E157)=ISNUMBER(E13)),1,0),IF(AND(EXACT(B157,B14),EXACT(C157,C14),EXACT(D157,D14),EXACT(E157,E14),ISNUMBER(E157)=ISNUMBER(E14)),1,0),IF(AND(EXACT(B157,B15),EXACT(C157,C15),EXACT(D157,D15),EXACT(E157,E15),ISNUMBER(E157)=ISNUMBER(E15)),1,0),IF(AND(EXACT(B157,B16),EXACT(C157,C16),EXACT(D157,D16),EXACT(E157,E16),ISNUMBER(E157)=ISNUMBER(E16)),1,0),IF(AND(EXACT(B157,B17),EXACT(C157,C17),EXACT(D157,D17),EXACT(E157,E17),ISNUMBER(E157)=ISNUMBER(E17)),1,0),IF(AND(EXACT(B157,B18),EXACT(C157,C18),EXACT(D157,D18),EXACT(E157,E18),ISNUMBER(E157)=ISNUMBER(E18)),1,0),IF(AND(EXACT(B157,B19),EXACT(C157,C19),EXACT(D157,D19),EXACT(E157,E19),ISNUMBER(E157)=ISNUMBER(E19)),1,0),IF(AND(EXACT(B157,B20),EXACT(C157,C20),EXACT(D157,D20),EXACT(E157,E20),ISNUMBER(E157)=ISNUMBER(E20)),1,0),IF(AND(EXACT(B157,B21),EXACT(C157,C21),EXACT(D157,D21),EXACT(E157,E21),ISNUMBER(E157)=ISNUMBER(E21)),1,0),IF(AND(EXACT(B157,B22),EXACT(C157,C22),EXACT(D157,D22),EXACT(E157,E22),ISNUMBER(E157)=ISNUMBER(E22)),1,0),IF(AND(EXACT(B157,B23),EXACT(C157,C23),EXACT(D157,D23),EXACT(E157,E23),ISNUMBER(E157)=ISNUMBER(E23)),1,0),IF(AND(EXACT(B157,B24),EXACT(C157,C24),EXACT(D157,D24),EXACT(E157,E24),ISNUMBER(E157)=ISNUMBER(E24)),1,0),IF(AND(EXACT(B157,B25),EXACT(C157,C25),EXACT(D157,D25),EXACT(E157,E25),ISNUMBER(E157)=ISNUMBER(E25)),1,0),IF(AND(EXACT(B157,B26),EXACT(C157,C26),EXACT(D157,D26),EXACT(E157,E26),ISNUMBER(E157)=ISNUMBER(E26)),1,0)))</x:f>
      </x:c>
      <x:c r="L157" s="28" t="str">
        <x:f>IF(A157="","",SUM(IF(AND(EXACT(B157,B27),EXACT(C157,C27),EXACT(D157,D27),EXACT(E157,E27),ISNUMBER(E157)=ISNUMBER(E27)),1,0),IF(AND(EXACT(B157,B28),EXACT(C157,C28),EXACT(D157,D28),EXACT(E157,E28),ISNUMBER(E157)=ISNUMBER(E28)),1,0),IF(AND(EXACT(B157,B29),EXACT(C157,C29),EXACT(D157,D29),EXACT(E157,E29),ISNUMBER(E157)=ISNUMBER(E29)),1,0),IF(AND(EXACT(B157,B30),EXACT(C157,C30),EXACT(D157,D30),EXACT(E157,E30),ISNUMBER(E157)=ISNUMBER(E30)),1,0),IF(AND(EXACT(B157,B31),EXACT(C157,C31),EXACT(D157,D31),EXACT(E157,E31),ISNUMBER(E157)=ISNUMBER(E31)),1,0),IF(AND(EXACT(B157,B32),EXACT(C157,C32),EXACT(D157,D32),EXACT(E157,E32),ISNUMBER(E157)=ISNUMBER(E32)),1,0),IF(AND(EXACT(B157,B33),EXACT(C157,C33),EXACT(D157,D33),EXACT(E157,E33),ISNUMBER(E157)=ISNUMBER(E33)),1,0),IF(AND(EXACT(B157,B34),EXACT(C157,C34),EXACT(D157,D34),EXACT(E157,E34),ISNUMBER(E157)=ISNUMBER(E34)),1,0),IF(AND(EXACT(B157,B35),EXACT(C157,C35),EXACT(D157,D35),EXACT(E157,E35),ISNUMBER(E157)=ISNUMBER(E35)),1,0),IF(AND(EXACT(B157,B36),EXACT(C157,C36),EXACT(D157,D36),EXACT(E157,E36),ISNUMBER(E157)=ISNUMBER(E36)),1,0),IF(AND(EXACT(B157,B37),EXACT(C157,C37),EXACT(D157,D37),EXACT(E157,E37),ISNUMBER(E157)=ISNUMBER(E37)),1,0),IF(AND(EXACT(B157,B38),EXACT(C157,C38),EXACT(D157,D38),EXACT(E157,E38),ISNUMBER(E157)=ISNUMBER(E38)),1,0),IF(AND(EXACT(B157,B39),EXACT(C157,C39),EXACT(D157,D39),EXACT(E157,E39),ISNUMBER(E157)=ISNUMBER(E39)),1,0),IF(AND(EXACT(B157,B40),EXACT(C157,C40),EXACT(D157,D40),EXACT(E157,E40),ISNUMBER(E157)=ISNUMBER(E40)),1,0),IF(AND(EXACT(B157,B41),EXACT(C157,C41),EXACT(D157,D41),EXACT(E157,E41),ISNUMBER(E157)=ISNUMBER(E41)),1,0),IF(AND(EXACT(B157,B42),EXACT(C157,C42),EXACT(D157,D42),EXACT(E157,E42),ISNUMBER(E157)=ISNUMBER(E42)),1,0),IF(AND(EXACT(B157,B43),EXACT(C157,C43),EXACT(D157,D43),EXACT(E157,E43),ISNUMBER(E157)=ISNUMBER(E43)),1,0),IF(AND(EXACT(B157,B44),EXACT(C157,C44),EXACT(D157,D44),EXACT(E157,E44),ISNUMBER(E157)=ISNUMBER(E44)),1,0),IF(AND(EXACT(B157,B45),EXACT(C157,C45),EXACT(D157,D45),EXACT(E157,E45),ISNUMBER(E157)=ISNUMBER(E45)),1,0),IF(AND(EXACT(B157,B46),EXACT(C157,C46),EXACT(D157,D46),EXACT(E157,E46),ISNUMBER(E157)=ISNUMBER(E46)),1,0)))</x:f>
      </x:c>
      <x:c r="M157" s="28" t="str">
        <x:f>IF(A157="","",SUM(IF(AND(EXACT(B157,B47),EXACT(C157,C47),EXACT(D157,D47),EXACT(E157,E47),ISNUMBER(E157)=ISNUMBER(E47)),1,0),IF(AND(EXACT(B157,B48),EXACT(C157,C48),EXACT(D157,D48),EXACT(E157,E48),ISNUMBER(E157)=ISNUMBER(E48)),1,0),IF(AND(EXACT(B157,B49),EXACT(C157,C49),EXACT(D157,D49),EXACT(E157,E49),ISNUMBER(E157)=ISNUMBER(E49)),1,0),IF(AND(EXACT(B157,B50),EXACT(C157,C50),EXACT(D157,D50),EXACT(E157,E50),ISNUMBER(E157)=ISNUMBER(E50)),1,0),IF(AND(EXACT(B157,B51),EXACT(C157,C51),EXACT(D157,D51),EXACT(E157,E51),ISNUMBER(E157)=ISNUMBER(E51)),1,0),IF(AND(EXACT(B157,B52),EXACT(C157,C52),EXACT(D157,D52),EXACT(E157,E52),ISNUMBER(E157)=ISNUMBER(E52)),1,0),IF(AND(EXACT(B157,B53),EXACT(C157,C53),EXACT(D157,D53),EXACT(E157,E53),ISNUMBER(E157)=ISNUMBER(E53)),1,0),IF(AND(EXACT(B157,B54),EXACT(C157,C54),EXACT(D157,D54),EXACT(E157,E54),ISNUMBER(E157)=ISNUMBER(E54)),1,0),IF(AND(EXACT(B157,B55),EXACT(C157,C55),EXACT(D157,D55),EXACT(E157,E55),ISNUMBER(E157)=ISNUMBER(E55)),1,0),IF(AND(EXACT(B157,B56),EXACT(C157,C56),EXACT(D157,D56),EXACT(E157,E56),ISNUMBER(E157)=ISNUMBER(E56)),1,0),IF(AND(EXACT(B157,B57),EXACT(C157,C57),EXACT(D157,D57),EXACT(E157,E57),ISNUMBER(E157)=ISNUMBER(E57)),1,0),IF(AND(EXACT(B157,B58),EXACT(C157,C58),EXACT(D157,D58),EXACT(E157,E58),ISNUMBER(E157)=ISNUMBER(E58)),1,0),IF(AND(EXACT(B157,B59),EXACT(C157,C59),EXACT(D157,D59),EXACT(E157,E59),ISNUMBER(E157)=ISNUMBER(E59)),1,0),IF(AND(EXACT(B157,B60),EXACT(C157,C60),EXACT(D157,D60),EXACT(E157,E60),ISNUMBER(E157)=ISNUMBER(E60)),1,0),IF(AND(EXACT(B157,B61),EXACT(C157,C61),EXACT(D157,D61),EXACT(E157,E61),ISNUMBER(E157)=ISNUMBER(E61)),1,0),IF(AND(EXACT(B157,B62),EXACT(C157,C62),EXACT(D157,D62),EXACT(E157,E62),ISNUMBER(E157)=ISNUMBER(E62)),1,0),IF(AND(EXACT(B157,B63),EXACT(C157,C63),EXACT(D157,D63),EXACT(E157,E63),ISNUMBER(E157)=ISNUMBER(E63)),1,0),IF(AND(EXACT(B157,B64),EXACT(C157,C64),EXACT(D157,D64),EXACT(E157,E64),ISNUMBER(E157)=ISNUMBER(E64)),1,0),IF(AND(EXACT(B157,B65),EXACT(C157,C65),EXACT(D157,D65),EXACT(E157,E65),ISNUMBER(E157)=ISNUMBER(E65)),1,0),IF(AND(EXACT(B157,B66),EXACT(C157,C66),EXACT(D157,D66),EXACT(E157,E66),ISNUMBER(E157)=ISNUMBER(E66)),1,0)))</x:f>
      </x:c>
      <x:c r="N157" s="28" t="str">
        <x:f>IF(A157="","",SUM(IF(AND(EXACT(B157,B67),EXACT(C157,C67),EXACT(D157,D67),EXACT(E157,E67),ISNUMBER(E157)=ISNUMBER(E67)),1,0),IF(AND(EXACT(B157,B68),EXACT(C157,C68),EXACT(D157,D68),EXACT(E157,E68),ISNUMBER(E157)=ISNUMBER(E68)),1,0),IF(AND(EXACT(B157,B69),EXACT(C157,C69),EXACT(D157,D69),EXACT(E157,E69),ISNUMBER(E157)=ISNUMBER(E69)),1,0),IF(AND(EXACT(B157,B70),EXACT(C157,C70),EXACT(D157,D70),EXACT(E157,E70),ISNUMBER(E157)=ISNUMBER(E70)),1,0),IF(AND(EXACT(B157,B71),EXACT(C157,C71),EXACT(D157,D71),EXACT(E157,E71),ISNUMBER(E157)=ISNUMBER(E71)),1,0),IF(AND(EXACT(B157,B72),EXACT(C157,C72),EXACT(D157,D72),EXACT(E157,E72),ISNUMBER(E157)=ISNUMBER(E72)),1,0),IF(AND(EXACT(B157,B73),EXACT(C157,C73),EXACT(D157,D73),EXACT(E157,E73),ISNUMBER(E157)=ISNUMBER(E73)),1,0),IF(AND(EXACT(B157,B74),EXACT(C157,C74),EXACT(D157,D74),EXACT(E157,E74),ISNUMBER(E157)=ISNUMBER(E74)),1,0),IF(AND(EXACT(B157,B75),EXACT(C157,C75),EXACT(D157,D75),EXACT(E157,E75),ISNUMBER(E157)=ISNUMBER(E75)),1,0),IF(AND(EXACT(B157,B76),EXACT(C157,C76),EXACT(D157,D76),EXACT(E157,E76),ISNUMBER(E157)=ISNUMBER(E76)),1,0),IF(AND(EXACT(B157,B77),EXACT(C157,C77),EXACT(D157,D77),EXACT(E157,E77),ISNUMBER(E157)=ISNUMBER(E77)),1,0),IF(AND(EXACT(B157,B78),EXACT(C157,C78),EXACT(D157,D78),EXACT(E157,E78),ISNUMBER(E157)=ISNUMBER(E78)),1,0),IF(AND(EXACT(B157,B79),EXACT(C157,C79),EXACT(D157,D79),EXACT(E157,E79),ISNUMBER(E157)=ISNUMBER(E79)),1,0),IF(AND(EXACT(B157,B80),EXACT(C157,C80),EXACT(D157,D80),EXACT(E157,E80),ISNUMBER(E157)=ISNUMBER(E80)),1,0),IF(AND(EXACT(B157,B81),EXACT(C157,C81),EXACT(D157,D81),EXACT(E157,E81),ISNUMBER(E157)=ISNUMBER(E81)),1,0),IF(AND(EXACT(B157,B82),EXACT(C157,C82),EXACT(D157,D82),EXACT(E157,E82),ISNUMBER(E157)=ISNUMBER(E82)),1,0),IF(AND(EXACT(B157,B83),EXACT(C157,C83),EXACT(D157,D83),EXACT(E157,E83),ISNUMBER(E157)=ISNUMBER(E83)),1,0),IF(AND(EXACT(B157,B84),EXACT(C157,C84),EXACT(D157,D84),EXACT(E157,E84),ISNUMBER(E157)=ISNUMBER(E84)),1,0),IF(AND(EXACT(B157,B85),EXACT(C157,C85),EXACT(D157,D85),EXACT(E157,E85),ISNUMBER(E157)=ISNUMBER(E85)),1,0),IF(AND(EXACT(B157,B86),EXACT(C157,C86),EXACT(D157,D86),EXACT(E157,E86),ISNUMBER(E157)=ISNUMBER(E86)),1,0)))</x:f>
      </x:c>
      <x:c r="O157" s="28" t="str">
        <x:f>IF(A157="","",SUM(IF(AND(EXACT(B157,B87),EXACT(C157,C87),EXACT(D157,D87),EXACT(E157,E87),ISNUMBER(E157)=ISNUMBER(E87)),1,0),IF(AND(EXACT(B157,B88),EXACT(C157,C88),EXACT(D157,D88),EXACT(E157,E88),ISNUMBER(E157)=ISNUMBER(E88)),1,0),IF(AND(EXACT(B157,B89),EXACT(C157,C89),EXACT(D157,D89),EXACT(E157,E89),ISNUMBER(E157)=ISNUMBER(E89)),1,0),IF(AND(EXACT(B157,B90),EXACT(C157,C90),EXACT(D157,D90),EXACT(E157,E90),ISNUMBER(E157)=ISNUMBER(E90)),1,0),IF(AND(EXACT(B157,B91),EXACT(C157,C91),EXACT(D157,D91),EXACT(E157,E91),ISNUMBER(E157)=ISNUMBER(E91)),1,0),IF(AND(EXACT(B157,B92),EXACT(C157,C92),EXACT(D157,D92),EXACT(E157,E92),ISNUMBER(E157)=ISNUMBER(E92)),1,0),IF(AND(EXACT(B157,B93),EXACT(C157,C93),EXACT(D157,D93),EXACT(E157,E93),ISNUMBER(E157)=ISNUMBER(E93)),1,0),IF(AND(EXACT(B157,B94),EXACT(C157,C94),EXACT(D157,D94),EXACT(E157,E94),ISNUMBER(E157)=ISNUMBER(E94)),1,0),IF(AND(EXACT(B157,B95),EXACT(C157,C95),EXACT(D157,D95),EXACT(E157,E95),ISNUMBER(E157)=ISNUMBER(E95)),1,0),IF(AND(EXACT(B157,B96),EXACT(C157,C96),EXACT(D157,D96),EXACT(E157,E96),ISNUMBER(E157)=ISNUMBER(E96)),1,0),IF(AND(EXACT(B157,B97),EXACT(C157,C97),EXACT(D157,D97),EXACT(E157,E97),ISNUMBER(E157)=ISNUMBER(E97)),1,0),IF(AND(EXACT(B157,B98),EXACT(C157,C98),EXACT(D157,D98),EXACT(E157,E98),ISNUMBER(E157)=ISNUMBER(E98)),1,0),IF(AND(EXACT(B157,B99),EXACT(C157,C99),EXACT(D157,D99),EXACT(E157,E99),ISNUMBER(E157)=ISNUMBER(E99)),1,0),IF(AND(EXACT(B157,B100),EXACT(C157,C100),EXACT(D157,D100),EXACT(E157,E100),ISNUMBER(E157)=ISNUMBER(E100)),1,0),IF(AND(EXACT(B157,B101),EXACT(C157,C101),EXACT(D157,D101),EXACT(E157,E101),ISNUMBER(E157)=ISNUMBER(E101)),1,0),IF(AND(EXACT(B157,B102),EXACT(C157,C102),EXACT(D157,D102),EXACT(E157,E102),ISNUMBER(E157)=ISNUMBER(E102)),1,0),IF(AND(EXACT(B157,B103),EXACT(C157,C103),EXACT(D157,D103),EXACT(E157,E103),ISNUMBER(E157)=ISNUMBER(E103)),1,0),IF(AND(EXACT(B157,B104),EXACT(C157,C104),EXACT(D157,D104),EXACT(E157,E104),ISNUMBER(E157)=ISNUMBER(E104)),1,0),IF(AND(EXACT(B157,B105),EXACT(C157,C105),EXACT(D157,D105),EXACT(E157,E105),ISNUMBER(E157)=ISNUMBER(E105)),1,0),IF(AND(EXACT(B157,B106),EXACT(C157,C106),EXACT(D157,D106),EXACT(E157,E106),ISNUMBER(E157)=ISNUMBER(E106)),1,0)))</x:f>
      </x:c>
      <x:c r="P157" s="28" t="str">
        <x:f>IF(A157="","",SUM(IF(AND(EXACT(B157,B107),EXACT(C157,C107),EXACT(D157,D107),EXACT(E157,E107),ISNUMBER(E157)=ISNUMBER(E107)),1,0),IF(AND(EXACT(B157,B108),EXACT(C157,C108),EXACT(D157,D108),EXACT(E157,E108),ISNUMBER(E157)=ISNUMBER(E108)),1,0),IF(AND(EXACT(B157,B109),EXACT(C157,C109),EXACT(D157,D109),EXACT(E157,E109),ISNUMBER(E157)=ISNUMBER(E109)),1,0),IF(AND(EXACT(B157,B110),EXACT(C157,C110),EXACT(D157,D110),EXACT(E157,E110),ISNUMBER(E157)=ISNUMBER(E110)),1,0),IF(AND(EXACT(B157,B111),EXACT(C157,C111),EXACT(D157,D111),EXACT(E157,E111),ISNUMBER(E157)=ISNUMBER(E111)),1,0),IF(AND(EXACT(B157,B112),EXACT(C157,C112),EXACT(D157,D112),EXACT(E157,E112),ISNUMBER(E157)=ISNUMBER(E112)),1,0),IF(AND(EXACT(B157,B113),EXACT(C157,C113),EXACT(D157,D113),EXACT(E157,E113),ISNUMBER(E157)=ISNUMBER(E113)),1,0),IF(AND(EXACT(B157,B114),EXACT(C157,C114),EXACT(D157,D114),EXACT(E157,E114),ISNUMBER(E157)=ISNUMBER(E114)),1,0),IF(AND(EXACT(B157,B115),EXACT(C157,C115),EXACT(D157,D115),EXACT(E157,E115),ISNUMBER(E157)=ISNUMBER(E115)),1,0),IF(AND(EXACT(B157,B116),EXACT(C157,C116),EXACT(D157,D116),EXACT(E157,E116),ISNUMBER(E157)=ISNUMBER(E116)),1,0),IF(AND(EXACT(B157,B117),EXACT(C157,C117),EXACT(D157,D117),EXACT(E157,E117),ISNUMBER(E157)=ISNUMBER(E117)),1,0),IF(AND(EXACT(B157,B118),EXACT(C157,C118),EXACT(D157,D118),EXACT(E157,E118),ISNUMBER(E157)=ISNUMBER(E118)),1,0),IF(AND(EXACT(B157,B119),EXACT(C157,C119),EXACT(D157,D119),EXACT(E157,E119),ISNUMBER(E157)=ISNUMBER(E119)),1,0),IF(AND(EXACT(B157,B120),EXACT(C157,C120),EXACT(D157,D120),EXACT(E157,E120),ISNUMBER(E157)=ISNUMBER(E120)),1,0),IF(AND(EXACT(B157,B121),EXACT(C157,C121),EXACT(D157,D121),EXACT(E157,E121),ISNUMBER(E157)=ISNUMBER(E121)),1,0),IF(AND(EXACT(B157,B122),EXACT(C157,C122),EXACT(D157,D122),EXACT(E157,E122),ISNUMBER(E157)=ISNUMBER(E122)),1,0),IF(AND(EXACT(B157,B123),EXACT(C157,C123),EXACT(D157,D123),EXACT(E157,E123),ISNUMBER(E157)=ISNUMBER(E123)),1,0),IF(AND(EXACT(B157,B124),EXACT(C157,C124),EXACT(D157,D124),EXACT(E157,E124),ISNUMBER(E157)=ISNUMBER(E124)),1,0),IF(AND(EXACT(B157,B125),EXACT(C157,C125),EXACT(D157,D125),EXACT(E157,E125),ISNUMBER(E157)=ISNUMBER(E125)),1,0),IF(AND(EXACT(B157,B126),EXACT(C157,C126),EXACT(D157,D126),EXACT(E157,E126),ISNUMBER(E157)=ISNUMBER(E126)),1,0)))</x:f>
      </x:c>
      <x:c r="Q157" s="28" t="str">
        <x:f>IF(A157="","",SUM(IF(AND(EXACT(B157,B127),EXACT(C157,C127),EXACT(D157,D127),EXACT(E157,E127),ISNUMBER(E157)=ISNUMBER(E127)),1,0),IF(AND(EXACT(B157,B128),EXACT(C157,C128),EXACT(D157,D128),EXACT(E157,E128),ISNUMBER(E157)=ISNUMBER(E128)),1,0),IF(AND(EXACT(B157,B129),EXACT(C157,C129),EXACT(D157,D129),EXACT(E157,E129),ISNUMBER(E157)=ISNUMBER(E129)),1,0),IF(AND(EXACT(B157,B130),EXACT(C157,C130),EXACT(D157,D130),EXACT(E157,E130),ISNUMBER(E157)=ISNUMBER(E130)),1,0),IF(AND(EXACT(B157,B131),EXACT(C157,C131),EXACT(D157,D131),EXACT(E157,E131),ISNUMBER(E157)=ISNUMBER(E131)),1,0),IF(AND(EXACT(B157,B132),EXACT(C157,C132),EXACT(D157,D132),EXACT(E157,E132),ISNUMBER(E157)=ISNUMBER(E132)),1,0),IF(AND(EXACT(B157,B133),EXACT(C157,C133),EXACT(D157,D133),EXACT(E157,E133),ISNUMBER(E157)=ISNUMBER(E133)),1,0),IF(AND(EXACT(B157,B134),EXACT(C157,C134),EXACT(D157,D134),EXACT(E157,E134),ISNUMBER(E157)=ISNUMBER(E134)),1,0),IF(AND(EXACT(B157,B135),EXACT(C157,C135),EXACT(D157,D135),EXACT(E157,E135),ISNUMBER(E157)=ISNUMBER(E135)),1,0),IF(AND(EXACT(B157,B136),EXACT(C157,C136),EXACT(D157,D136),EXACT(E157,E136),ISNUMBER(E157)=ISNUMBER(E136)),1,0),IF(AND(EXACT(B157,B137),EXACT(C157,C137),EXACT(D157,D137),EXACT(E157,E137),ISNUMBER(E157)=ISNUMBER(E137)),1,0),IF(AND(EXACT(B157,B138),EXACT(C157,C138),EXACT(D157,D138),EXACT(E157,E138),ISNUMBER(E157)=ISNUMBER(E138)),1,0),IF(AND(EXACT(B157,B139),EXACT(C157,C139),EXACT(D157,D139),EXACT(E157,E139),ISNUMBER(E157)=ISNUMBER(E139)),1,0),IF(AND(EXACT(B157,B140),EXACT(C157,C140),EXACT(D157,D140),EXACT(E157,E140),ISNUMBER(E157)=ISNUMBER(E140)),1,0),IF(AND(EXACT(B157,B141),EXACT(C157,C141),EXACT(D157,D141),EXACT(E157,E141),ISNUMBER(E157)=ISNUMBER(E141)),1,0),IF(AND(EXACT(B157,B142),EXACT(C157,C142),EXACT(D157,D142),EXACT(E157,E142),ISNUMBER(E157)=ISNUMBER(E142)),1,0),IF(AND(EXACT(B157,B143),EXACT(C157,C143),EXACT(D157,D143),EXACT(E157,E143),ISNUMBER(E157)=ISNUMBER(E143)),1,0),IF(AND(EXACT(B157,B144),EXACT(C157,C144),EXACT(D157,D144),EXACT(E157,E144),ISNUMBER(E157)=ISNUMBER(E144)),1,0),IF(AND(EXACT(B157,B145),EXACT(C157,C145),EXACT(D157,D145),EXACT(E157,E145),ISNUMBER(E157)=ISNUMBER(E145)),1,0),IF(AND(EXACT(B157,B146),EXACT(C157,C146),EXACT(D157,D146),EXACT(E157,E146),ISNUMBER(E157)=ISNUMBER(E146)),1,0)))</x:f>
      </x:c>
      <x:c r="R157" s="28" t="str">
        <x:f>IF(A157="","",SUM(IF(AND(EXACT(B157,B147),EXACT(C157,C147),EXACT(D157,D147),EXACT(E157,E147),ISNUMBER(E157)=ISNUMBER(E147)),1,0),IF(AND(EXACT(B157,B148),EXACT(C157,C148),EXACT(D157,D148),EXACT(E157,E148),ISNUMBER(E157)=ISNUMBER(E148)),1,0),IF(AND(EXACT(B157,B149),EXACT(C157,C149),EXACT(D157,D149),EXACT(E157,E149),ISNUMBER(E157)=ISNUMBER(E149)),1,0),IF(AND(EXACT(B157,B150),EXACT(C157,C150),EXACT(D157,D150),EXACT(E157,E150),ISNUMBER(E157)=ISNUMBER(E150)),1,0),IF(AND(EXACT(B157,B151),EXACT(C157,C151),EXACT(D157,D151),EXACT(E157,E151),ISNUMBER(E157)=ISNUMBER(E151)),1,0),IF(AND(EXACT(B157,B152),EXACT(C157,C152),EXACT(D157,D152),EXACT(E157,E152),ISNUMBER(E157)=ISNUMBER(E152)),1,0),IF(AND(EXACT(B157,B153),EXACT(C157,C153),EXACT(D157,D153),EXACT(E157,E153),ISNUMBER(E157)=ISNUMBER(E153)),1,0),IF(AND(EXACT(B157,B154),EXACT(C157,C154),EXACT(D157,D154),EXACT(E157,E154),ISNUMBER(E157)=ISNUMBER(E154)),1,0),IF(AND(EXACT(B157,B155),EXACT(C157,C155),EXACT(D157,D155),EXACT(E157,E155),ISNUMBER(E157)=ISNUMBER(E155)),1,0),IF(AND(EXACT(B157,B156),EXACT(C157,C156),EXACT(D157,D156),EXACT(E157,E156),ISNUMBER(E157)=ISNUMBER(E156)),1,0),IF(AND(EXACT(B157,B157),EXACT(C157,C157),EXACT(D157,D157),EXACT(E157,E157),ISNUMBER(E157)=ISNUMBER(E157)),1,0)))</x:f>
      </x:c>
      <x:c r="S157" s="28" t="str">
        <x:f>IF(A157="","",0)</x:f>
      </x:c>
      <x:c r="T157" s="28" t="str">
        <x:f>IF(A157="","",0)</x:f>
      </x:c>
    </x:row>
    <x:row r="158" ht="22" customHeight="1">
      <x:c r="A158" s="2" t="str">
        <x:f>IF(COUNTA('Input'!A158:D158)=0,"",ROW()-6)</x:f>
      </x:c>
      <x:c r="B158" s="2" t="str">
        <x:f>IF(ISBLANK('Input'!A158),"",'Input'!A158)</x:f>
      </x:c>
      <x:c r="C158" s="2" t="str">
        <x:f>IF(ISBLANK('Input'!B158),"",'Input'!B158)</x:f>
      </x:c>
      <x:c r="D158" s="2" t="str">
        <x:f>IF(ISBLANK('Input'!C158),"",'Input'!C158)</x:f>
      </x:c>
      <x:c r="E158" s="21" t="str">
        <x:f>IF(ISBLANK('Input'!D158),"",'Input'!D158)</x:f>
      </x:c>
      <x:c r="F158" s="2" t="str">
        <x:f>IF(A158="","",SUM(K158:T158))</x:f>
      </x:c>
      <x:c r="G158" s="2" t="str">
        <x:f>IF(A158="","",IF(F158&gt;1,"Exact duplicate",IF(B158="","Missing job ID",IF(C158="","Missing customer",IF(NOT(OR(EXACT(D158,"completed"),EXACT(D158,"cancelled"))),"Missing or invalid status",IF(NOT(ISNUMBER(E158)),"Missing or invalid amount",IF(E158&lt;0,"Missing or invalid amount","")))))))</x:f>
      </x:c>
      <x:c r="H158" s="2" t="str">
        <x:f>IF(A158="","",IF(F158&gt;1,"Duplicate",IF(G158&lt;&gt;"","Exception",IF(EXACT(D158,"completed"),"Completed","Cancelled"))))</x:f>
      </x:c>
      <x:c r="I158" s="21" t="str">
        <x:f>IF(A158="","",IF(H158="Completed",E158,0))</x:f>
      </x:c>
      <x:c r="K158" s="28" t="str">
        <x:f>IF(A158="","",SUM(IF(AND(EXACT(B158,B7),EXACT(C158,C7),EXACT(D158,D7),EXACT(E158,E7),ISNUMBER(E158)=ISNUMBER(E7)),1,0),IF(AND(EXACT(B158,B8),EXACT(C158,C8),EXACT(D158,D8),EXACT(E158,E8),ISNUMBER(E158)=ISNUMBER(E8)),1,0),IF(AND(EXACT(B158,B9),EXACT(C158,C9),EXACT(D158,D9),EXACT(E158,E9),ISNUMBER(E158)=ISNUMBER(E9)),1,0),IF(AND(EXACT(B158,B10),EXACT(C158,C10),EXACT(D158,D10),EXACT(E158,E10),ISNUMBER(E158)=ISNUMBER(E10)),1,0),IF(AND(EXACT(B158,B11),EXACT(C158,C11),EXACT(D158,D11),EXACT(E158,E11),ISNUMBER(E158)=ISNUMBER(E11)),1,0),IF(AND(EXACT(B158,B12),EXACT(C158,C12),EXACT(D158,D12),EXACT(E158,E12),ISNUMBER(E158)=ISNUMBER(E12)),1,0),IF(AND(EXACT(B158,B13),EXACT(C158,C13),EXACT(D158,D13),EXACT(E158,E13),ISNUMBER(E158)=ISNUMBER(E13)),1,0),IF(AND(EXACT(B158,B14),EXACT(C158,C14),EXACT(D158,D14),EXACT(E158,E14),ISNUMBER(E158)=ISNUMBER(E14)),1,0),IF(AND(EXACT(B158,B15),EXACT(C158,C15),EXACT(D158,D15),EXACT(E158,E15),ISNUMBER(E158)=ISNUMBER(E15)),1,0),IF(AND(EXACT(B158,B16),EXACT(C158,C16),EXACT(D158,D16),EXACT(E158,E16),ISNUMBER(E158)=ISNUMBER(E16)),1,0),IF(AND(EXACT(B158,B17),EXACT(C158,C17),EXACT(D158,D17),EXACT(E158,E17),ISNUMBER(E158)=ISNUMBER(E17)),1,0),IF(AND(EXACT(B158,B18),EXACT(C158,C18),EXACT(D158,D18),EXACT(E158,E18),ISNUMBER(E158)=ISNUMBER(E18)),1,0),IF(AND(EXACT(B158,B19),EXACT(C158,C19),EXACT(D158,D19),EXACT(E158,E19),ISNUMBER(E158)=ISNUMBER(E19)),1,0),IF(AND(EXACT(B158,B20),EXACT(C158,C20),EXACT(D158,D20),EXACT(E158,E20),ISNUMBER(E158)=ISNUMBER(E20)),1,0),IF(AND(EXACT(B158,B21),EXACT(C158,C21),EXACT(D158,D21),EXACT(E158,E21),ISNUMBER(E158)=ISNUMBER(E21)),1,0),IF(AND(EXACT(B158,B22),EXACT(C158,C22),EXACT(D158,D22),EXACT(E158,E22),ISNUMBER(E158)=ISNUMBER(E22)),1,0),IF(AND(EXACT(B158,B23),EXACT(C158,C23),EXACT(D158,D23),EXACT(E158,E23),ISNUMBER(E158)=ISNUMBER(E23)),1,0),IF(AND(EXACT(B158,B24),EXACT(C158,C24),EXACT(D158,D24),EXACT(E158,E24),ISNUMBER(E158)=ISNUMBER(E24)),1,0),IF(AND(EXACT(B158,B25),EXACT(C158,C25),EXACT(D158,D25),EXACT(E158,E25),ISNUMBER(E158)=ISNUMBER(E25)),1,0),IF(AND(EXACT(B158,B26),EXACT(C158,C26),EXACT(D158,D26),EXACT(E158,E26),ISNUMBER(E158)=ISNUMBER(E26)),1,0)))</x:f>
      </x:c>
      <x:c r="L158" s="28" t="str">
        <x:f>IF(A158="","",SUM(IF(AND(EXACT(B158,B27),EXACT(C158,C27),EXACT(D158,D27),EXACT(E158,E27),ISNUMBER(E158)=ISNUMBER(E27)),1,0),IF(AND(EXACT(B158,B28),EXACT(C158,C28),EXACT(D158,D28),EXACT(E158,E28),ISNUMBER(E158)=ISNUMBER(E28)),1,0),IF(AND(EXACT(B158,B29),EXACT(C158,C29),EXACT(D158,D29),EXACT(E158,E29),ISNUMBER(E158)=ISNUMBER(E29)),1,0),IF(AND(EXACT(B158,B30),EXACT(C158,C30),EXACT(D158,D30),EXACT(E158,E30),ISNUMBER(E158)=ISNUMBER(E30)),1,0),IF(AND(EXACT(B158,B31),EXACT(C158,C31),EXACT(D158,D31),EXACT(E158,E31),ISNUMBER(E158)=ISNUMBER(E31)),1,0),IF(AND(EXACT(B158,B32),EXACT(C158,C32),EXACT(D158,D32),EXACT(E158,E32),ISNUMBER(E158)=ISNUMBER(E32)),1,0),IF(AND(EXACT(B158,B33),EXACT(C158,C33),EXACT(D158,D33),EXACT(E158,E33),ISNUMBER(E158)=ISNUMBER(E33)),1,0),IF(AND(EXACT(B158,B34),EXACT(C158,C34),EXACT(D158,D34),EXACT(E158,E34),ISNUMBER(E158)=ISNUMBER(E34)),1,0),IF(AND(EXACT(B158,B35),EXACT(C158,C35),EXACT(D158,D35),EXACT(E158,E35),ISNUMBER(E158)=ISNUMBER(E35)),1,0),IF(AND(EXACT(B158,B36),EXACT(C158,C36),EXACT(D158,D36),EXACT(E158,E36),ISNUMBER(E158)=ISNUMBER(E36)),1,0),IF(AND(EXACT(B158,B37),EXACT(C158,C37),EXACT(D158,D37),EXACT(E158,E37),ISNUMBER(E158)=ISNUMBER(E37)),1,0),IF(AND(EXACT(B158,B38),EXACT(C158,C38),EXACT(D158,D38),EXACT(E158,E38),ISNUMBER(E158)=ISNUMBER(E38)),1,0),IF(AND(EXACT(B158,B39),EXACT(C158,C39),EXACT(D158,D39),EXACT(E158,E39),ISNUMBER(E158)=ISNUMBER(E39)),1,0),IF(AND(EXACT(B158,B40),EXACT(C158,C40),EXACT(D158,D40),EXACT(E158,E40),ISNUMBER(E158)=ISNUMBER(E40)),1,0),IF(AND(EXACT(B158,B41),EXACT(C158,C41),EXACT(D158,D41),EXACT(E158,E41),ISNUMBER(E158)=ISNUMBER(E41)),1,0),IF(AND(EXACT(B158,B42),EXACT(C158,C42),EXACT(D158,D42),EXACT(E158,E42),ISNUMBER(E158)=ISNUMBER(E42)),1,0),IF(AND(EXACT(B158,B43),EXACT(C158,C43),EXACT(D158,D43),EXACT(E158,E43),ISNUMBER(E158)=ISNUMBER(E43)),1,0),IF(AND(EXACT(B158,B44),EXACT(C158,C44),EXACT(D158,D44),EXACT(E158,E44),ISNUMBER(E158)=ISNUMBER(E44)),1,0),IF(AND(EXACT(B158,B45),EXACT(C158,C45),EXACT(D158,D45),EXACT(E158,E45),ISNUMBER(E158)=ISNUMBER(E45)),1,0),IF(AND(EXACT(B158,B46),EXACT(C158,C46),EXACT(D158,D46),EXACT(E158,E46),ISNUMBER(E158)=ISNUMBER(E46)),1,0)))</x:f>
      </x:c>
      <x:c r="M158" s="28" t="str">
        <x:f>IF(A158="","",SUM(IF(AND(EXACT(B158,B47),EXACT(C158,C47),EXACT(D158,D47),EXACT(E158,E47),ISNUMBER(E158)=ISNUMBER(E47)),1,0),IF(AND(EXACT(B158,B48),EXACT(C158,C48),EXACT(D158,D48),EXACT(E158,E48),ISNUMBER(E158)=ISNUMBER(E48)),1,0),IF(AND(EXACT(B158,B49),EXACT(C158,C49),EXACT(D158,D49),EXACT(E158,E49),ISNUMBER(E158)=ISNUMBER(E49)),1,0),IF(AND(EXACT(B158,B50),EXACT(C158,C50),EXACT(D158,D50),EXACT(E158,E50),ISNUMBER(E158)=ISNUMBER(E50)),1,0),IF(AND(EXACT(B158,B51),EXACT(C158,C51),EXACT(D158,D51),EXACT(E158,E51),ISNUMBER(E158)=ISNUMBER(E51)),1,0),IF(AND(EXACT(B158,B52),EXACT(C158,C52),EXACT(D158,D52),EXACT(E158,E52),ISNUMBER(E158)=ISNUMBER(E52)),1,0),IF(AND(EXACT(B158,B53),EXACT(C158,C53),EXACT(D158,D53),EXACT(E158,E53),ISNUMBER(E158)=ISNUMBER(E53)),1,0),IF(AND(EXACT(B158,B54),EXACT(C158,C54),EXACT(D158,D54),EXACT(E158,E54),ISNUMBER(E158)=ISNUMBER(E54)),1,0),IF(AND(EXACT(B158,B55),EXACT(C158,C55),EXACT(D158,D55),EXACT(E158,E55),ISNUMBER(E158)=ISNUMBER(E55)),1,0),IF(AND(EXACT(B158,B56),EXACT(C158,C56),EXACT(D158,D56),EXACT(E158,E56),ISNUMBER(E158)=ISNUMBER(E56)),1,0),IF(AND(EXACT(B158,B57),EXACT(C158,C57),EXACT(D158,D57),EXACT(E158,E57),ISNUMBER(E158)=ISNUMBER(E57)),1,0),IF(AND(EXACT(B158,B58),EXACT(C158,C58),EXACT(D158,D58),EXACT(E158,E58),ISNUMBER(E158)=ISNUMBER(E58)),1,0),IF(AND(EXACT(B158,B59),EXACT(C158,C59),EXACT(D158,D59),EXACT(E158,E59),ISNUMBER(E158)=ISNUMBER(E59)),1,0),IF(AND(EXACT(B158,B60),EXACT(C158,C60),EXACT(D158,D60),EXACT(E158,E60),ISNUMBER(E158)=ISNUMBER(E60)),1,0),IF(AND(EXACT(B158,B61),EXACT(C158,C61),EXACT(D158,D61),EXACT(E158,E61),ISNUMBER(E158)=ISNUMBER(E61)),1,0),IF(AND(EXACT(B158,B62),EXACT(C158,C62),EXACT(D158,D62),EXACT(E158,E62),ISNUMBER(E158)=ISNUMBER(E62)),1,0),IF(AND(EXACT(B158,B63),EXACT(C158,C63),EXACT(D158,D63),EXACT(E158,E63),ISNUMBER(E158)=ISNUMBER(E63)),1,0),IF(AND(EXACT(B158,B64),EXACT(C158,C64),EXACT(D158,D64),EXACT(E158,E64),ISNUMBER(E158)=ISNUMBER(E64)),1,0),IF(AND(EXACT(B158,B65),EXACT(C158,C65),EXACT(D158,D65),EXACT(E158,E65),ISNUMBER(E158)=ISNUMBER(E65)),1,0),IF(AND(EXACT(B158,B66),EXACT(C158,C66),EXACT(D158,D66),EXACT(E158,E66),ISNUMBER(E158)=ISNUMBER(E66)),1,0)))</x:f>
      </x:c>
      <x:c r="N158" s="28" t="str">
        <x:f>IF(A158="","",SUM(IF(AND(EXACT(B158,B67),EXACT(C158,C67),EXACT(D158,D67),EXACT(E158,E67),ISNUMBER(E158)=ISNUMBER(E67)),1,0),IF(AND(EXACT(B158,B68),EXACT(C158,C68),EXACT(D158,D68),EXACT(E158,E68),ISNUMBER(E158)=ISNUMBER(E68)),1,0),IF(AND(EXACT(B158,B69),EXACT(C158,C69),EXACT(D158,D69),EXACT(E158,E69),ISNUMBER(E158)=ISNUMBER(E69)),1,0),IF(AND(EXACT(B158,B70),EXACT(C158,C70),EXACT(D158,D70),EXACT(E158,E70),ISNUMBER(E158)=ISNUMBER(E70)),1,0),IF(AND(EXACT(B158,B71),EXACT(C158,C71),EXACT(D158,D71),EXACT(E158,E71),ISNUMBER(E158)=ISNUMBER(E71)),1,0),IF(AND(EXACT(B158,B72),EXACT(C158,C72),EXACT(D158,D72),EXACT(E158,E72),ISNUMBER(E158)=ISNUMBER(E72)),1,0),IF(AND(EXACT(B158,B73),EXACT(C158,C73),EXACT(D158,D73),EXACT(E158,E73),ISNUMBER(E158)=ISNUMBER(E73)),1,0),IF(AND(EXACT(B158,B74),EXACT(C158,C74),EXACT(D158,D74),EXACT(E158,E74),ISNUMBER(E158)=ISNUMBER(E74)),1,0),IF(AND(EXACT(B158,B75),EXACT(C158,C75),EXACT(D158,D75),EXACT(E158,E75),ISNUMBER(E158)=ISNUMBER(E75)),1,0),IF(AND(EXACT(B158,B76),EXACT(C158,C76),EXACT(D158,D76),EXACT(E158,E76),ISNUMBER(E158)=ISNUMBER(E76)),1,0),IF(AND(EXACT(B158,B77),EXACT(C158,C77),EXACT(D158,D77),EXACT(E158,E77),ISNUMBER(E158)=ISNUMBER(E77)),1,0),IF(AND(EXACT(B158,B78),EXACT(C158,C78),EXACT(D158,D78),EXACT(E158,E78),ISNUMBER(E158)=ISNUMBER(E78)),1,0),IF(AND(EXACT(B158,B79),EXACT(C158,C79),EXACT(D158,D79),EXACT(E158,E79),ISNUMBER(E158)=ISNUMBER(E79)),1,0),IF(AND(EXACT(B158,B80),EXACT(C158,C80),EXACT(D158,D80),EXACT(E158,E80),ISNUMBER(E158)=ISNUMBER(E80)),1,0),IF(AND(EXACT(B158,B81),EXACT(C158,C81),EXACT(D158,D81),EXACT(E158,E81),ISNUMBER(E158)=ISNUMBER(E81)),1,0),IF(AND(EXACT(B158,B82),EXACT(C158,C82),EXACT(D158,D82),EXACT(E158,E82),ISNUMBER(E158)=ISNUMBER(E82)),1,0),IF(AND(EXACT(B158,B83),EXACT(C158,C83),EXACT(D158,D83),EXACT(E158,E83),ISNUMBER(E158)=ISNUMBER(E83)),1,0),IF(AND(EXACT(B158,B84),EXACT(C158,C84),EXACT(D158,D84),EXACT(E158,E84),ISNUMBER(E158)=ISNUMBER(E84)),1,0),IF(AND(EXACT(B158,B85),EXACT(C158,C85),EXACT(D158,D85),EXACT(E158,E85),ISNUMBER(E158)=ISNUMBER(E85)),1,0),IF(AND(EXACT(B158,B86),EXACT(C158,C86),EXACT(D158,D86),EXACT(E158,E86),ISNUMBER(E158)=ISNUMBER(E86)),1,0)))</x:f>
      </x:c>
      <x:c r="O158" s="28" t="str">
        <x:f>IF(A158="","",SUM(IF(AND(EXACT(B158,B87),EXACT(C158,C87),EXACT(D158,D87),EXACT(E158,E87),ISNUMBER(E158)=ISNUMBER(E87)),1,0),IF(AND(EXACT(B158,B88),EXACT(C158,C88),EXACT(D158,D88),EXACT(E158,E88),ISNUMBER(E158)=ISNUMBER(E88)),1,0),IF(AND(EXACT(B158,B89),EXACT(C158,C89),EXACT(D158,D89),EXACT(E158,E89),ISNUMBER(E158)=ISNUMBER(E89)),1,0),IF(AND(EXACT(B158,B90),EXACT(C158,C90),EXACT(D158,D90),EXACT(E158,E90),ISNUMBER(E158)=ISNUMBER(E90)),1,0),IF(AND(EXACT(B158,B91),EXACT(C158,C91),EXACT(D158,D91),EXACT(E158,E91),ISNUMBER(E158)=ISNUMBER(E91)),1,0),IF(AND(EXACT(B158,B92),EXACT(C158,C92),EXACT(D158,D92),EXACT(E158,E92),ISNUMBER(E158)=ISNUMBER(E92)),1,0),IF(AND(EXACT(B158,B93),EXACT(C158,C93),EXACT(D158,D93),EXACT(E158,E93),ISNUMBER(E158)=ISNUMBER(E93)),1,0),IF(AND(EXACT(B158,B94),EXACT(C158,C94),EXACT(D158,D94),EXACT(E158,E94),ISNUMBER(E158)=ISNUMBER(E94)),1,0),IF(AND(EXACT(B158,B95),EXACT(C158,C95),EXACT(D158,D95),EXACT(E158,E95),ISNUMBER(E158)=ISNUMBER(E95)),1,0),IF(AND(EXACT(B158,B96),EXACT(C158,C96),EXACT(D158,D96),EXACT(E158,E96),ISNUMBER(E158)=ISNUMBER(E96)),1,0),IF(AND(EXACT(B158,B97),EXACT(C158,C97),EXACT(D158,D97),EXACT(E158,E97),ISNUMBER(E158)=ISNUMBER(E97)),1,0),IF(AND(EXACT(B158,B98),EXACT(C158,C98),EXACT(D158,D98),EXACT(E158,E98),ISNUMBER(E158)=ISNUMBER(E98)),1,0),IF(AND(EXACT(B158,B99),EXACT(C158,C99),EXACT(D158,D99),EXACT(E158,E99),ISNUMBER(E158)=ISNUMBER(E99)),1,0),IF(AND(EXACT(B158,B100),EXACT(C158,C100),EXACT(D158,D100),EXACT(E158,E100),ISNUMBER(E158)=ISNUMBER(E100)),1,0),IF(AND(EXACT(B158,B101),EXACT(C158,C101),EXACT(D158,D101),EXACT(E158,E101),ISNUMBER(E158)=ISNUMBER(E101)),1,0),IF(AND(EXACT(B158,B102),EXACT(C158,C102),EXACT(D158,D102),EXACT(E158,E102),ISNUMBER(E158)=ISNUMBER(E102)),1,0),IF(AND(EXACT(B158,B103),EXACT(C158,C103),EXACT(D158,D103),EXACT(E158,E103),ISNUMBER(E158)=ISNUMBER(E103)),1,0),IF(AND(EXACT(B158,B104),EXACT(C158,C104),EXACT(D158,D104),EXACT(E158,E104),ISNUMBER(E158)=ISNUMBER(E104)),1,0),IF(AND(EXACT(B158,B105),EXACT(C158,C105),EXACT(D158,D105),EXACT(E158,E105),ISNUMBER(E158)=ISNUMBER(E105)),1,0),IF(AND(EXACT(B158,B106),EXACT(C158,C106),EXACT(D158,D106),EXACT(E158,E106),ISNUMBER(E158)=ISNUMBER(E106)),1,0)))</x:f>
      </x:c>
      <x:c r="P158" s="28" t="str">
        <x:f>IF(A158="","",SUM(IF(AND(EXACT(B158,B107),EXACT(C158,C107),EXACT(D158,D107),EXACT(E158,E107),ISNUMBER(E158)=ISNUMBER(E107)),1,0),IF(AND(EXACT(B158,B108),EXACT(C158,C108),EXACT(D158,D108),EXACT(E158,E108),ISNUMBER(E158)=ISNUMBER(E108)),1,0),IF(AND(EXACT(B158,B109),EXACT(C158,C109),EXACT(D158,D109),EXACT(E158,E109),ISNUMBER(E158)=ISNUMBER(E109)),1,0),IF(AND(EXACT(B158,B110),EXACT(C158,C110),EXACT(D158,D110),EXACT(E158,E110),ISNUMBER(E158)=ISNUMBER(E110)),1,0),IF(AND(EXACT(B158,B111),EXACT(C158,C111),EXACT(D158,D111),EXACT(E158,E111),ISNUMBER(E158)=ISNUMBER(E111)),1,0),IF(AND(EXACT(B158,B112),EXACT(C158,C112),EXACT(D158,D112),EXACT(E158,E112),ISNUMBER(E158)=ISNUMBER(E112)),1,0),IF(AND(EXACT(B158,B113),EXACT(C158,C113),EXACT(D158,D113),EXACT(E158,E113),ISNUMBER(E158)=ISNUMBER(E113)),1,0),IF(AND(EXACT(B158,B114),EXACT(C158,C114),EXACT(D158,D114),EXACT(E158,E114),ISNUMBER(E158)=ISNUMBER(E114)),1,0),IF(AND(EXACT(B158,B115),EXACT(C158,C115),EXACT(D158,D115),EXACT(E158,E115),ISNUMBER(E158)=ISNUMBER(E115)),1,0),IF(AND(EXACT(B158,B116),EXACT(C158,C116),EXACT(D158,D116),EXACT(E158,E116),ISNUMBER(E158)=ISNUMBER(E116)),1,0),IF(AND(EXACT(B158,B117),EXACT(C158,C117),EXACT(D158,D117),EXACT(E158,E117),ISNUMBER(E158)=ISNUMBER(E117)),1,0),IF(AND(EXACT(B158,B118),EXACT(C158,C118),EXACT(D158,D118),EXACT(E158,E118),ISNUMBER(E158)=ISNUMBER(E118)),1,0),IF(AND(EXACT(B158,B119),EXACT(C158,C119),EXACT(D158,D119),EXACT(E158,E119),ISNUMBER(E158)=ISNUMBER(E119)),1,0),IF(AND(EXACT(B158,B120),EXACT(C158,C120),EXACT(D158,D120),EXACT(E158,E120),ISNUMBER(E158)=ISNUMBER(E120)),1,0),IF(AND(EXACT(B158,B121),EXACT(C158,C121),EXACT(D158,D121),EXACT(E158,E121),ISNUMBER(E158)=ISNUMBER(E121)),1,0),IF(AND(EXACT(B158,B122),EXACT(C158,C122),EXACT(D158,D122),EXACT(E158,E122),ISNUMBER(E158)=ISNUMBER(E122)),1,0),IF(AND(EXACT(B158,B123),EXACT(C158,C123),EXACT(D158,D123),EXACT(E158,E123),ISNUMBER(E158)=ISNUMBER(E123)),1,0),IF(AND(EXACT(B158,B124),EXACT(C158,C124),EXACT(D158,D124),EXACT(E158,E124),ISNUMBER(E158)=ISNUMBER(E124)),1,0),IF(AND(EXACT(B158,B125),EXACT(C158,C125),EXACT(D158,D125),EXACT(E158,E125),ISNUMBER(E158)=ISNUMBER(E125)),1,0),IF(AND(EXACT(B158,B126),EXACT(C158,C126),EXACT(D158,D126),EXACT(E158,E126),ISNUMBER(E158)=ISNUMBER(E126)),1,0)))</x:f>
      </x:c>
      <x:c r="Q158" s="28" t="str">
        <x:f>IF(A158="","",SUM(IF(AND(EXACT(B158,B127),EXACT(C158,C127),EXACT(D158,D127),EXACT(E158,E127),ISNUMBER(E158)=ISNUMBER(E127)),1,0),IF(AND(EXACT(B158,B128),EXACT(C158,C128),EXACT(D158,D128),EXACT(E158,E128),ISNUMBER(E158)=ISNUMBER(E128)),1,0),IF(AND(EXACT(B158,B129),EXACT(C158,C129),EXACT(D158,D129),EXACT(E158,E129),ISNUMBER(E158)=ISNUMBER(E129)),1,0),IF(AND(EXACT(B158,B130),EXACT(C158,C130),EXACT(D158,D130),EXACT(E158,E130),ISNUMBER(E158)=ISNUMBER(E130)),1,0),IF(AND(EXACT(B158,B131),EXACT(C158,C131),EXACT(D158,D131),EXACT(E158,E131),ISNUMBER(E158)=ISNUMBER(E131)),1,0),IF(AND(EXACT(B158,B132),EXACT(C158,C132),EXACT(D158,D132),EXACT(E158,E132),ISNUMBER(E158)=ISNUMBER(E132)),1,0),IF(AND(EXACT(B158,B133),EXACT(C158,C133),EXACT(D158,D133),EXACT(E158,E133),ISNUMBER(E158)=ISNUMBER(E133)),1,0),IF(AND(EXACT(B158,B134),EXACT(C158,C134),EXACT(D158,D134),EXACT(E158,E134),ISNUMBER(E158)=ISNUMBER(E134)),1,0),IF(AND(EXACT(B158,B135),EXACT(C158,C135),EXACT(D158,D135),EXACT(E158,E135),ISNUMBER(E158)=ISNUMBER(E135)),1,0),IF(AND(EXACT(B158,B136),EXACT(C158,C136),EXACT(D158,D136),EXACT(E158,E136),ISNUMBER(E158)=ISNUMBER(E136)),1,0),IF(AND(EXACT(B158,B137),EXACT(C158,C137),EXACT(D158,D137),EXACT(E158,E137),ISNUMBER(E158)=ISNUMBER(E137)),1,0),IF(AND(EXACT(B158,B138),EXACT(C158,C138),EXACT(D158,D138),EXACT(E158,E138),ISNUMBER(E158)=ISNUMBER(E138)),1,0),IF(AND(EXACT(B158,B139),EXACT(C158,C139),EXACT(D158,D139),EXACT(E158,E139),ISNUMBER(E158)=ISNUMBER(E139)),1,0),IF(AND(EXACT(B158,B140),EXACT(C158,C140),EXACT(D158,D140),EXACT(E158,E140),ISNUMBER(E158)=ISNUMBER(E140)),1,0),IF(AND(EXACT(B158,B141),EXACT(C158,C141),EXACT(D158,D141),EXACT(E158,E141),ISNUMBER(E158)=ISNUMBER(E141)),1,0),IF(AND(EXACT(B158,B142),EXACT(C158,C142),EXACT(D158,D142),EXACT(E158,E142),ISNUMBER(E158)=ISNUMBER(E142)),1,0),IF(AND(EXACT(B158,B143),EXACT(C158,C143),EXACT(D158,D143),EXACT(E158,E143),ISNUMBER(E158)=ISNUMBER(E143)),1,0),IF(AND(EXACT(B158,B144),EXACT(C158,C144),EXACT(D158,D144),EXACT(E158,E144),ISNUMBER(E158)=ISNUMBER(E144)),1,0),IF(AND(EXACT(B158,B145),EXACT(C158,C145),EXACT(D158,D145),EXACT(E158,E145),ISNUMBER(E158)=ISNUMBER(E145)),1,0),IF(AND(EXACT(B158,B146),EXACT(C158,C146),EXACT(D158,D146),EXACT(E158,E146),ISNUMBER(E158)=ISNUMBER(E146)),1,0)))</x:f>
      </x:c>
      <x:c r="R158" s="28" t="str">
        <x:f>IF(A158="","",SUM(IF(AND(EXACT(B158,B147),EXACT(C158,C147),EXACT(D158,D147),EXACT(E158,E147),ISNUMBER(E158)=ISNUMBER(E147)),1,0),IF(AND(EXACT(B158,B148),EXACT(C158,C148),EXACT(D158,D148),EXACT(E158,E148),ISNUMBER(E158)=ISNUMBER(E148)),1,0),IF(AND(EXACT(B158,B149),EXACT(C158,C149),EXACT(D158,D149),EXACT(E158,E149),ISNUMBER(E158)=ISNUMBER(E149)),1,0),IF(AND(EXACT(B158,B150),EXACT(C158,C150),EXACT(D158,D150),EXACT(E158,E150),ISNUMBER(E158)=ISNUMBER(E150)),1,0),IF(AND(EXACT(B158,B151),EXACT(C158,C151),EXACT(D158,D151),EXACT(E158,E151),ISNUMBER(E158)=ISNUMBER(E151)),1,0),IF(AND(EXACT(B158,B152),EXACT(C158,C152),EXACT(D158,D152),EXACT(E158,E152),ISNUMBER(E158)=ISNUMBER(E152)),1,0),IF(AND(EXACT(B158,B153),EXACT(C158,C153),EXACT(D158,D153),EXACT(E158,E153),ISNUMBER(E158)=ISNUMBER(E153)),1,0),IF(AND(EXACT(B158,B154),EXACT(C158,C154),EXACT(D158,D154),EXACT(E158,E154),ISNUMBER(E158)=ISNUMBER(E154)),1,0),IF(AND(EXACT(B158,B155),EXACT(C158,C155),EXACT(D158,D155),EXACT(E158,E155),ISNUMBER(E158)=ISNUMBER(E155)),1,0),IF(AND(EXACT(B158,B156),EXACT(C158,C156),EXACT(D158,D156),EXACT(E158,E156),ISNUMBER(E158)=ISNUMBER(E156)),1,0),IF(AND(EXACT(B158,B157),EXACT(C158,C157),EXACT(D158,D157),EXACT(E158,E157),ISNUMBER(E158)=ISNUMBER(E157)),1,0),IF(AND(EXACT(B158,B158),EXACT(C158,C158),EXACT(D158,D158),EXACT(E158,E158),ISNUMBER(E158)=ISNUMBER(E158)),1,0)))</x:f>
      </x:c>
      <x:c r="S158" s="28" t="str">
        <x:f>IF(A158="","",0)</x:f>
      </x:c>
      <x:c r="T158" s="28" t="str">
        <x:f>IF(A158="","",0)</x:f>
      </x:c>
    </x:row>
    <x:row r="159" ht="22" customHeight="1">
      <x:c r="A159" s="2" t="str">
        <x:f>IF(COUNTA('Input'!A159:D159)=0,"",ROW()-6)</x:f>
      </x:c>
      <x:c r="B159" s="2" t="str">
        <x:f>IF(ISBLANK('Input'!A159),"",'Input'!A159)</x:f>
      </x:c>
      <x:c r="C159" s="2" t="str">
        <x:f>IF(ISBLANK('Input'!B159),"",'Input'!B159)</x:f>
      </x:c>
      <x:c r="D159" s="2" t="str">
        <x:f>IF(ISBLANK('Input'!C159),"",'Input'!C159)</x:f>
      </x:c>
      <x:c r="E159" s="21" t="str">
        <x:f>IF(ISBLANK('Input'!D159),"",'Input'!D159)</x:f>
      </x:c>
      <x:c r="F159" s="2" t="str">
        <x:f>IF(A159="","",SUM(K159:T159))</x:f>
      </x:c>
      <x:c r="G159" s="2" t="str">
        <x:f>IF(A159="","",IF(F159&gt;1,"Exact duplicate",IF(B159="","Missing job ID",IF(C159="","Missing customer",IF(NOT(OR(EXACT(D159,"completed"),EXACT(D159,"cancelled"))),"Missing or invalid status",IF(NOT(ISNUMBER(E159)),"Missing or invalid amount",IF(E159&lt;0,"Missing or invalid amount","")))))))</x:f>
      </x:c>
      <x:c r="H159" s="2" t="str">
        <x:f>IF(A159="","",IF(F159&gt;1,"Duplicate",IF(G159&lt;&gt;"","Exception",IF(EXACT(D159,"completed"),"Completed","Cancelled"))))</x:f>
      </x:c>
      <x:c r="I159" s="21" t="str">
        <x:f>IF(A159="","",IF(H159="Completed",E159,0))</x:f>
      </x:c>
      <x:c r="K159" s="28" t="str">
        <x:f>IF(A159="","",SUM(IF(AND(EXACT(B159,B7),EXACT(C159,C7),EXACT(D159,D7),EXACT(E159,E7),ISNUMBER(E159)=ISNUMBER(E7)),1,0),IF(AND(EXACT(B159,B8),EXACT(C159,C8),EXACT(D159,D8),EXACT(E159,E8),ISNUMBER(E159)=ISNUMBER(E8)),1,0),IF(AND(EXACT(B159,B9),EXACT(C159,C9),EXACT(D159,D9),EXACT(E159,E9),ISNUMBER(E159)=ISNUMBER(E9)),1,0),IF(AND(EXACT(B159,B10),EXACT(C159,C10),EXACT(D159,D10),EXACT(E159,E10),ISNUMBER(E159)=ISNUMBER(E10)),1,0),IF(AND(EXACT(B159,B11),EXACT(C159,C11),EXACT(D159,D11),EXACT(E159,E11),ISNUMBER(E159)=ISNUMBER(E11)),1,0),IF(AND(EXACT(B159,B12),EXACT(C159,C12),EXACT(D159,D12),EXACT(E159,E12),ISNUMBER(E159)=ISNUMBER(E12)),1,0),IF(AND(EXACT(B159,B13),EXACT(C159,C13),EXACT(D159,D13),EXACT(E159,E13),ISNUMBER(E159)=ISNUMBER(E13)),1,0),IF(AND(EXACT(B159,B14),EXACT(C159,C14),EXACT(D159,D14),EXACT(E159,E14),ISNUMBER(E159)=ISNUMBER(E14)),1,0),IF(AND(EXACT(B159,B15),EXACT(C159,C15),EXACT(D159,D15),EXACT(E159,E15),ISNUMBER(E159)=ISNUMBER(E15)),1,0),IF(AND(EXACT(B159,B16),EXACT(C159,C16),EXACT(D159,D16),EXACT(E159,E16),ISNUMBER(E159)=ISNUMBER(E16)),1,0),IF(AND(EXACT(B159,B17),EXACT(C159,C17),EXACT(D159,D17),EXACT(E159,E17),ISNUMBER(E159)=ISNUMBER(E17)),1,0),IF(AND(EXACT(B159,B18),EXACT(C159,C18),EXACT(D159,D18),EXACT(E159,E18),ISNUMBER(E159)=ISNUMBER(E18)),1,0),IF(AND(EXACT(B159,B19),EXACT(C159,C19),EXACT(D159,D19),EXACT(E159,E19),ISNUMBER(E159)=ISNUMBER(E19)),1,0),IF(AND(EXACT(B159,B20),EXACT(C159,C20),EXACT(D159,D20),EXACT(E159,E20),ISNUMBER(E159)=ISNUMBER(E20)),1,0),IF(AND(EXACT(B159,B21),EXACT(C159,C21),EXACT(D159,D21),EXACT(E159,E21),ISNUMBER(E159)=ISNUMBER(E21)),1,0),IF(AND(EXACT(B159,B22),EXACT(C159,C22),EXACT(D159,D22),EXACT(E159,E22),ISNUMBER(E159)=ISNUMBER(E22)),1,0),IF(AND(EXACT(B159,B23),EXACT(C159,C23),EXACT(D159,D23),EXACT(E159,E23),ISNUMBER(E159)=ISNUMBER(E23)),1,0),IF(AND(EXACT(B159,B24),EXACT(C159,C24),EXACT(D159,D24),EXACT(E159,E24),ISNUMBER(E159)=ISNUMBER(E24)),1,0),IF(AND(EXACT(B159,B25),EXACT(C159,C25),EXACT(D159,D25),EXACT(E159,E25),ISNUMBER(E159)=ISNUMBER(E25)),1,0),IF(AND(EXACT(B159,B26),EXACT(C159,C26),EXACT(D159,D26),EXACT(E159,E26),ISNUMBER(E159)=ISNUMBER(E26)),1,0)))</x:f>
      </x:c>
      <x:c r="L159" s="28" t="str">
        <x:f>IF(A159="","",SUM(IF(AND(EXACT(B159,B27),EXACT(C159,C27),EXACT(D159,D27),EXACT(E159,E27),ISNUMBER(E159)=ISNUMBER(E27)),1,0),IF(AND(EXACT(B159,B28),EXACT(C159,C28),EXACT(D159,D28),EXACT(E159,E28),ISNUMBER(E159)=ISNUMBER(E28)),1,0),IF(AND(EXACT(B159,B29),EXACT(C159,C29),EXACT(D159,D29),EXACT(E159,E29),ISNUMBER(E159)=ISNUMBER(E29)),1,0),IF(AND(EXACT(B159,B30),EXACT(C159,C30),EXACT(D159,D30),EXACT(E159,E30),ISNUMBER(E159)=ISNUMBER(E30)),1,0),IF(AND(EXACT(B159,B31),EXACT(C159,C31),EXACT(D159,D31),EXACT(E159,E31),ISNUMBER(E159)=ISNUMBER(E31)),1,0),IF(AND(EXACT(B159,B32),EXACT(C159,C32),EXACT(D159,D32),EXACT(E159,E32),ISNUMBER(E159)=ISNUMBER(E32)),1,0),IF(AND(EXACT(B159,B33),EXACT(C159,C33),EXACT(D159,D33),EXACT(E159,E33),ISNUMBER(E159)=ISNUMBER(E33)),1,0),IF(AND(EXACT(B159,B34),EXACT(C159,C34),EXACT(D159,D34),EXACT(E159,E34),ISNUMBER(E159)=ISNUMBER(E34)),1,0),IF(AND(EXACT(B159,B35),EXACT(C159,C35),EXACT(D159,D35),EXACT(E159,E35),ISNUMBER(E159)=ISNUMBER(E35)),1,0),IF(AND(EXACT(B159,B36),EXACT(C159,C36),EXACT(D159,D36),EXACT(E159,E36),ISNUMBER(E159)=ISNUMBER(E36)),1,0),IF(AND(EXACT(B159,B37),EXACT(C159,C37),EXACT(D159,D37),EXACT(E159,E37),ISNUMBER(E159)=ISNUMBER(E37)),1,0),IF(AND(EXACT(B159,B38),EXACT(C159,C38),EXACT(D159,D38),EXACT(E159,E38),ISNUMBER(E159)=ISNUMBER(E38)),1,0),IF(AND(EXACT(B159,B39),EXACT(C159,C39),EXACT(D159,D39),EXACT(E159,E39),ISNUMBER(E159)=ISNUMBER(E39)),1,0),IF(AND(EXACT(B159,B40),EXACT(C159,C40),EXACT(D159,D40),EXACT(E159,E40),ISNUMBER(E159)=ISNUMBER(E40)),1,0),IF(AND(EXACT(B159,B41),EXACT(C159,C41),EXACT(D159,D41),EXACT(E159,E41),ISNUMBER(E159)=ISNUMBER(E41)),1,0),IF(AND(EXACT(B159,B42),EXACT(C159,C42),EXACT(D159,D42),EXACT(E159,E42),ISNUMBER(E159)=ISNUMBER(E42)),1,0),IF(AND(EXACT(B159,B43),EXACT(C159,C43),EXACT(D159,D43),EXACT(E159,E43),ISNUMBER(E159)=ISNUMBER(E43)),1,0),IF(AND(EXACT(B159,B44),EXACT(C159,C44),EXACT(D159,D44),EXACT(E159,E44),ISNUMBER(E159)=ISNUMBER(E44)),1,0),IF(AND(EXACT(B159,B45),EXACT(C159,C45),EXACT(D159,D45),EXACT(E159,E45),ISNUMBER(E159)=ISNUMBER(E45)),1,0),IF(AND(EXACT(B159,B46),EXACT(C159,C46),EXACT(D159,D46),EXACT(E159,E46),ISNUMBER(E159)=ISNUMBER(E46)),1,0)))</x:f>
      </x:c>
      <x:c r="M159" s="28" t="str">
        <x:f>IF(A159="","",SUM(IF(AND(EXACT(B159,B47),EXACT(C159,C47),EXACT(D159,D47),EXACT(E159,E47),ISNUMBER(E159)=ISNUMBER(E47)),1,0),IF(AND(EXACT(B159,B48),EXACT(C159,C48),EXACT(D159,D48),EXACT(E159,E48),ISNUMBER(E159)=ISNUMBER(E48)),1,0),IF(AND(EXACT(B159,B49),EXACT(C159,C49),EXACT(D159,D49),EXACT(E159,E49),ISNUMBER(E159)=ISNUMBER(E49)),1,0),IF(AND(EXACT(B159,B50),EXACT(C159,C50),EXACT(D159,D50),EXACT(E159,E50),ISNUMBER(E159)=ISNUMBER(E50)),1,0),IF(AND(EXACT(B159,B51),EXACT(C159,C51),EXACT(D159,D51),EXACT(E159,E51),ISNUMBER(E159)=ISNUMBER(E51)),1,0),IF(AND(EXACT(B159,B52),EXACT(C159,C52),EXACT(D159,D52),EXACT(E159,E52),ISNUMBER(E159)=ISNUMBER(E52)),1,0),IF(AND(EXACT(B159,B53),EXACT(C159,C53),EXACT(D159,D53),EXACT(E159,E53),ISNUMBER(E159)=ISNUMBER(E53)),1,0),IF(AND(EXACT(B159,B54),EXACT(C159,C54),EXACT(D159,D54),EXACT(E159,E54),ISNUMBER(E159)=ISNUMBER(E54)),1,0),IF(AND(EXACT(B159,B55),EXACT(C159,C55),EXACT(D159,D55),EXACT(E159,E55),ISNUMBER(E159)=ISNUMBER(E55)),1,0),IF(AND(EXACT(B159,B56),EXACT(C159,C56),EXACT(D159,D56),EXACT(E159,E56),ISNUMBER(E159)=ISNUMBER(E56)),1,0),IF(AND(EXACT(B159,B57),EXACT(C159,C57),EXACT(D159,D57),EXACT(E159,E57),ISNUMBER(E159)=ISNUMBER(E57)),1,0),IF(AND(EXACT(B159,B58),EXACT(C159,C58),EXACT(D159,D58),EXACT(E159,E58),ISNUMBER(E159)=ISNUMBER(E58)),1,0),IF(AND(EXACT(B159,B59),EXACT(C159,C59),EXACT(D159,D59),EXACT(E159,E59),ISNUMBER(E159)=ISNUMBER(E59)),1,0),IF(AND(EXACT(B159,B60),EXACT(C159,C60),EXACT(D159,D60),EXACT(E159,E60),ISNUMBER(E159)=ISNUMBER(E60)),1,0),IF(AND(EXACT(B159,B61),EXACT(C159,C61),EXACT(D159,D61),EXACT(E159,E61),ISNUMBER(E159)=ISNUMBER(E61)),1,0),IF(AND(EXACT(B159,B62),EXACT(C159,C62),EXACT(D159,D62),EXACT(E159,E62),ISNUMBER(E159)=ISNUMBER(E62)),1,0),IF(AND(EXACT(B159,B63),EXACT(C159,C63),EXACT(D159,D63),EXACT(E159,E63),ISNUMBER(E159)=ISNUMBER(E63)),1,0),IF(AND(EXACT(B159,B64),EXACT(C159,C64),EXACT(D159,D64),EXACT(E159,E64),ISNUMBER(E159)=ISNUMBER(E64)),1,0),IF(AND(EXACT(B159,B65),EXACT(C159,C65),EXACT(D159,D65),EXACT(E159,E65),ISNUMBER(E159)=ISNUMBER(E65)),1,0),IF(AND(EXACT(B159,B66),EXACT(C159,C66),EXACT(D159,D66),EXACT(E159,E66),ISNUMBER(E159)=ISNUMBER(E66)),1,0)))</x:f>
      </x:c>
      <x:c r="N159" s="28" t="str">
        <x:f>IF(A159="","",SUM(IF(AND(EXACT(B159,B67),EXACT(C159,C67),EXACT(D159,D67),EXACT(E159,E67),ISNUMBER(E159)=ISNUMBER(E67)),1,0),IF(AND(EXACT(B159,B68),EXACT(C159,C68),EXACT(D159,D68),EXACT(E159,E68),ISNUMBER(E159)=ISNUMBER(E68)),1,0),IF(AND(EXACT(B159,B69),EXACT(C159,C69),EXACT(D159,D69),EXACT(E159,E69),ISNUMBER(E159)=ISNUMBER(E69)),1,0),IF(AND(EXACT(B159,B70),EXACT(C159,C70),EXACT(D159,D70),EXACT(E159,E70),ISNUMBER(E159)=ISNUMBER(E70)),1,0),IF(AND(EXACT(B159,B71),EXACT(C159,C71),EXACT(D159,D71),EXACT(E159,E71),ISNUMBER(E159)=ISNUMBER(E71)),1,0),IF(AND(EXACT(B159,B72),EXACT(C159,C72),EXACT(D159,D72),EXACT(E159,E72),ISNUMBER(E159)=ISNUMBER(E72)),1,0),IF(AND(EXACT(B159,B73),EXACT(C159,C73),EXACT(D159,D73),EXACT(E159,E73),ISNUMBER(E159)=ISNUMBER(E73)),1,0),IF(AND(EXACT(B159,B74),EXACT(C159,C74),EXACT(D159,D74),EXACT(E159,E74),ISNUMBER(E159)=ISNUMBER(E74)),1,0),IF(AND(EXACT(B159,B75),EXACT(C159,C75),EXACT(D159,D75),EXACT(E159,E75),ISNUMBER(E159)=ISNUMBER(E75)),1,0),IF(AND(EXACT(B159,B76),EXACT(C159,C76),EXACT(D159,D76),EXACT(E159,E76),ISNUMBER(E159)=ISNUMBER(E76)),1,0),IF(AND(EXACT(B159,B77),EXACT(C159,C77),EXACT(D159,D77),EXACT(E159,E77),ISNUMBER(E159)=ISNUMBER(E77)),1,0),IF(AND(EXACT(B159,B78),EXACT(C159,C78),EXACT(D159,D78),EXACT(E159,E78),ISNUMBER(E159)=ISNUMBER(E78)),1,0),IF(AND(EXACT(B159,B79),EXACT(C159,C79),EXACT(D159,D79),EXACT(E159,E79),ISNUMBER(E159)=ISNUMBER(E79)),1,0),IF(AND(EXACT(B159,B80),EXACT(C159,C80),EXACT(D159,D80),EXACT(E159,E80),ISNUMBER(E159)=ISNUMBER(E80)),1,0),IF(AND(EXACT(B159,B81),EXACT(C159,C81),EXACT(D159,D81),EXACT(E159,E81),ISNUMBER(E159)=ISNUMBER(E81)),1,0),IF(AND(EXACT(B159,B82),EXACT(C159,C82),EXACT(D159,D82),EXACT(E159,E82),ISNUMBER(E159)=ISNUMBER(E82)),1,0),IF(AND(EXACT(B159,B83),EXACT(C159,C83),EXACT(D159,D83),EXACT(E159,E83),ISNUMBER(E159)=ISNUMBER(E83)),1,0),IF(AND(EXACT(B159,B84),EXACT(C159,C84),EXACT(D159,D84),EXACT(E159,E84),ISNUMBER(E159)=ISNUMBER(E84)),1,0),IF(AND(EXACT(B159,B85),EXACT(C159,C85),EXACT(D159,D85),EXACT(E159,E85),ISNUMBER(E159)=ISNUMBER(E85)),1,0),IF(AND(EXACT(B159,B86),EXACT(C159,C86),EXACT(D159,D86),EXACT(E159,E86),ISNUMBER(E159)=ISNUMBER(E86)),1,0)))</x:f>
      </x:c>
      <x:c r="O159" s="28" t="str">
        <x:f>IF(A159="","",SUM(IF(AND(EXACT(B159,B87),EXACT(C159,C87),EXACT(D159,D87),EXACT(E159,E87),ISNUMBER(E159)=ISNUMBER(E87)),1,0),IF(AND(EXACT(B159,B88),EXACT(C159,C88),EXACT(D159,D88),EXACT(E159,E88),ISNUMBER(E159)=ISNUMBER(E88)),1,0),IF(AND(EXACT(B159,B89),EXACT(C159,C89),EXACT(D159,D89),EXACT(E159,E89),ISNUMBER(E159)=ISNUMBER(E89)),1,0),IF(AND(EXACT(B159,B90),EXACT(C159,C90),EXACT(D159,D90),EXACT(E159,E90),ISNUMBER(E159)=ISNUMBER(E90)),1,0),IF(AND(EXACT(B159,B91),EXACT(C159,C91),EXACT(D159,D91),EXACT(E159,E91),ISNUMBER(E159)=ISNUMBER(E91)),1,0),IF(AND(EXACT(B159,B92),EXACT(C159,C92),EXACT(D159,D92),EXACT(E159,E92),ISNUMBER(E159)=ISNUMBER(E92)),1,0),IF(AND(EXACT(B159,B93),EXACT(C159,C93),EXACT(D159,D93),EXACT(E159,E93),ISNUMBER(E159)=ISNUMBER(E93)),1,0),IF(AND(EXACT(B159,B94),EXACT(C159,C94),EXACT(D159,D94),EXACT(E159,E94),ISNUMBER(E159)=ISNUMBER(E94)),1,0),IF(AND(EXACT(B159,B95),EXACT(C159,C95),EXACT(D159,D95),EXACT(E159,E95),ISNUMBER(E159)=ISNUMBER(E95)),1,0),IF(AND(EXACT(B159,B96),EXACT(C159,C96),EXACT(D159,D96),EXACT(E159,E96),ISNUMBER(E159)=ISNUMBER(E96)),1,0),IF(AND(EXACT(B159,B97),EXACT(C159,C97),EXACT(D159,D97),EXACT(E159,E97),ISNUMBER(E159)=ISNUMBER(E97)),1,0),IF(AND(EXACT(B159,B98),EXACT(C159,C98),EXACT(D159,D98),EXACT(E159,E98),ISNUMBER(E159)=ISNUMBER(E98)),1,0),IF(AND(EXACT(B159,B99),EXACT(C159,C99),EXACT(D159,D99),EXACT(E159,E99),ISNUMBER(E159)=ISNUMBER(E99)),1,0),IF(AND(EXACT(B159,B100),EXACT(C159,C100),EXACT(D159,D100),EXACT(E159,E100),ISNUMBER(E159)=ISNUMBER(E100)),1,0),IF(AND(EXACT(B159,B101),EXACT(C159,C101),EXACT(D159,D101),EXACT(E159,E101),ISNUMBER(E159)=ISNUMBER(E101)),1,0),IF(AND(EXACT(B159,B102),EXACT(C159,C102),EXACT(D159,D102),EXACT(E159,E102),ISNUMBER(E159)=ISNUMBER(E102)),1,0),IF(AND(EXACT(B159,B103),EXACT(C159,C103),EXACT(D159,D103),EXACT(E159,E103),ISNUMBER(E159)=ISNUMBER(E103)),1,0),IF(AND(EXACT(B159,B104),EXACT(C159,C104),EXACT(D159,D104),EXACT(E159,E104),ISNUMBER(E159)=ISNUMBER(E104)),1,0),IF(AND(EXACT(B159,B105),EXACT(C159,C105),EXACT(D159,D105),EXACT(E159,E105),ISNUMBER(E159)=ISNUMBER(E105)),1,0),IF(AND(EXACT(B159,B106),EXACT(C159,C106),EXACT(D159,D106),EXACT(E159,E106),ISNUMBER(E159)=ISNUMBER(E106)),1,0)))</x:f>
      </x:c>
      <x:c r="P159" s="28" t="str">
        <x:f>IF(A159="","",SUM(IF(AND(EXACT(B159,B107),EXACT(C159,C107),EXACT(D159,D107),EXACT(E159,E107),ISNUMBER(E159)=ISNUMBER(E107)),1,0),IF(AND(EXACT(B159,B108),EXACT(C159,C108),EXACT(D159,D108),EXACT(E159,E108),ISNUMBER(E159)=ISNUMBER(E108)),1,0),IF(AND(EXACT(B159,B109),EXACT(C159,C109),EXACT(D159,D109),EXACT(E159,E109),ISNUMBER(E159)=ISNUMBER(E109)),1,0),IF(AND(EXACT(B159,B110),EXACT(C159,C110),EXACT(D159,D110),EXACT(E159,E110),ISNUMBER(E159)=ISNUMBER(E110)),1,0),IF(AND(EXACT(B159,B111),EXACT(C159,C111),EXACT(D159,D111),EXACT(E159,E111),ISNUMBER(E159)=ISNUMBER(E111)),1,0),IF(AND(EXACT(B159,B112),EXACT(C159,C112),EXACT(D159,D112),EXACT(E159,E112),ISNUMBER(E159)=ISNUMBER(E112)),1,0),IF(AND(EXACT(B159,B113),EXACT(C159,C113),EXACT(D159,D113),EXACT(E159,E113),ISNUMBER(E159)=ISNUMBER(E113)),1,0),IF(AND(EXACT(B159,B114),EXACT(C159,C114),EXACT(D159,D114),EXACT(E159,E114),ISNUMBER(E159)=ISNUMBER(E114)),1,0),IF(AND(EXACT(B159,B115),EXACT(C159,C115),EXACT(D159,D115),EXACT(E159,E115),ISNUMBER(E159)=ISNUMBER(E115)),1,0),IF(AND(EXACT(B159,B116),EXACT(C159,C116),EXACT(D159,D116),EXACT(E159,E116),ISNUMBER(E159)=ISNUMBER(E116)),1,0),IF(AND(EXACT(B159,B117),EXACT(C159,C117),EXACT(D159,D117),EXACT(E159,E117),ISNUMBER(E159)=ISNUMBER(E117)),1,0),IF(AND(EXACT(B159,B118),EXACT(C159,C118),EXACT(D159,D118),EXACT(E159,E118),ISNUMBER(E159)=ISNUMBER(E118)),1,0),IF(AND(EXACT(B159,B119),EXACT(C159,C119),EXACT(D159,D119),EXACT(E159,E119),ISNUMBER(E159)=ISNUMBER(E119)),1,0),IF(AND(EXACT(B159,B120),EXACT(C159,C120),EXACT(D159,D120),EXACT(E159,E120),ISNUMBER(E159)=ISNUMBER(E120)),1,0),IF(AND(EXACT(B159,B121),EXACT(C159,C121),EXACT(D159,D121),EXACT(E159,E121),ISNUMBER(E159)=ISNUMBER(E121)),1,0),IF(AND(EXACT(B159,B122),EXACT(C159,C122),EXACT(D159,D122),EXACT(E159,E122),ISNUMBER(E159)=ISNUMBER(E122)),1,0),IF(AND(EXACT(B159,B123),EXACT(C159,C123),EXACT(D159,D123),EXACT(E159,E123),ISNUMBER(E159)=ISNUMBER(E123)),1,0),IF(AND(EXACT(B159,B124),EXACT(C159,C124),EXACT(D159,D124),EXACT(E159,E124),ISNUMBER(E159)=ISNUMBER(E124)),1,0),IF(AND(EXACT(B159,B125),EXACT(C159,C125),EXACT(D159,D125),EXACT(E159,E125),ISNUMBER(E159)=ISNUMBER(E125)),1,0),IF(AND(EXACT(B159,B126),EXACT(C159,C126),EXACT(D159,D126),EXACT(E159,E126),ISNUMBER(E159)=ISNUMBER(E126)),1,0)))</x:f>
      </x:c>
      <x:c r="Q159" s="28" t="str">
        <x:f>IF(A159="","",SUM(IF(AND(EXACT(B159,B127),EXACT(C159,C127),EXACT(D159,D127),EXACT(E159,E127),ISNUMBER(E159)=ISNUMBER(E127)),1,0),IF(AND(EXACT(B159,B128),EXACT(C159,C128),EXACT(D159,D128),EXACT(E159,E128),ISNUMBER(E159)=ISNUMBER(E128)),1,0),IF(AND(EXACT(B159,B129),EXACT(C159,C129),EXACT(D159,D129),EXACT(E159,E129),ISNUMBER(E159)=ISNUMBER(E129)),1,0),IF(AND(EXACT(B159,B130),EXACT(C159,C130),EXACT(D159,D130),EXACT(E159,E130),ISNUMBER(E159)=ISNUMBER(E130)),1,0),IF(AND(EXACT(B159,B131),EXACT(C159,C131),EXACT(D159,D131),EXACT(E159,E131),ISNUMBER(E159)=ISNUMBER(E131)),1,0),IF(AND(EXACT(B159,B132),EXACT(C159,C132),EXACT(D159,D132),EXACT(E159,E132),ISNUMBER(E159)=ISNUMBER(E132)),1,0),IF(AND(EXACT(B159,B133),EXACT(C159,C133),EXACT(D159,D133),EXACT(E159,E133),ISNUMBER(E159)=ISNUMBER(E133)),1,0),IF(AND(EXACT(B159,B134),EXACT(C159,C134),EXACT(D159,D134),EXACT(E159,E134),ISNUMBER(E159)=ISNUMBER(E134)),1,0),IF(AND(EXACT(B159,B135),EXACT(C159,C135),EXACT(D159,D135),EXACT(E159,E135),ISNUMBER(E159)=ISNUMBER(E135)),1,0),IF(AND(EXACT(B159,B136),EXACT(C159,C136),EXACT(D159,D136),EXACT(E159,E136),ISNUMBER(E159)=ISNUMBER(E136)),1,0),IF(AND(EXACT(B159,B137),EXACT(C159,C137),EXACT(D159,D137),EXACT(E159,E137),ISNUMBER(E159)=ISNUMBER(E137)),1,0),IF(AND(EXACT(B159,B138),EXACT(C159,C138),EXACT(D159,D138),EXACT(E159,E138),ISNUMBER(E159)=ISNUMBER(E138)),1,0),IF(AND(EXACT(B159,B139),EXACT(C159,C139),EXACT(D159,D139),EXACT(E159,E139),ISNUMBER(E159)=ISNUMBER(E139)),1,0),IF(AND(EXACT(B159,B140),EXACT(C159,C140),EXACT(D159,D140),EXACT(E159,E140),ISNUMBER(E159)=ISNUMBER(E140)),1,0),IF(AND(EXACT(B159,B141),EXACT(C159,C141),EXACT(D159,D141),EXACT(E159,E141),ISNUMBER(E159)=ISNUMBER(E141)),1,0),IF(AND(EXACT(B159,B142),EXACT(C159,C142),EXACT(D159,D142),EXACT(E159,E142),ISNUMBER(E159)=ISNUMBER(E142)),1,0),IF(AND(EXACT(B159,B143),EXACT(C159,C143),EXACT(D159,D143),EXACT(E159,E143),ISNUMBER(E159)=ISNUMBER(E143)),1,0),IF(AND(EXACT(B159,B144),EXACT(C159,C144),EXACT(D159,D144),EXACT(E159,E144),ISNUMBER(E159)=ISNUMBER(E144)),1,0),IF(AND(EXACT(B159,B145),EXACT(C159,C145),EXACT(D159,D145),EXACT(E159,E145),ISNUMBER(E159)=ISNUMBER(E145)),1,0),IF(AND(EXACT(B159,B146),EXACT(C159,C146),EXACT(D159,D146),EXACT(E159,E146),ISNUMBER(E159)=ISNUMBER(E146)),1,0)))</x:f>
      </x:c>
      <x:c r="R159" s="28" t="str">
        <x:f>IF(A159="","",SUM(IF(AND(EXACT(B159,B147),EXACT(C159,C147),EXACT(D159,D147),EXACT(E159,E147),ISNUMBER(E159)=ISNUMBER(E147)),1,0),IF(AND(EXACT(B159,B148),EXACT(C159,C148),EXACT(D159,D148),EXACT(E159,E148),ISNUMBER(E159)=ISNUMBER(E148)),1,0),IF(AND(EXACT(B159,B149),EXACT(C159,C149),EXACT(D159,D149),EXACT(E159,E149),ISNUMBER(E159)=ISNUMBER(E149)),1,0),IF(AND(EXACT(B159,B150),EXACT(C159,C150),EXACT(D159,D150),EXACT(E159,E150),ISNUMBER(E159)=ISNUMBER(E150)),1,0),IF(AND(EXACT(B159,B151),EXACT(C159,C151),EXACT(D159,D151),EXACT(E159,E151),ISNUMBER(E159)=ISNUMBER(E151)),1,0),IF(AND(EXACT(B159,B152),EXACT(C159,C152),EXACT(D159,D152),EXACT(E159,E152),ISNUMBER(E159)=ISNUMBER(E152)),1,0),IF(AND(EXACT(B159,B153),EXACT(C159,C153),EXACT(D159,D153),EXACT(E159,E153),ISNUMBER(E159)=ISNUMBER(E153)),1,0),IF(AND(EXACT(B159,B154),EXACT(C159,C154),EXACT(D159,D154),EXACT(E159,E154),ISNUMBER(E159)=ISNUMBER(E154)),1,0),IF(AND(EXACT(B159,B155),EXACT(C159,C155),EXACT(D159,D155),EXACT(E159,E155),ISNUMBER(E159)=ISNUMBER(E155)),1,0),IF(AND(EXACT(B159,B156),EXACT(C159,C156),EXACT(D159,D156),EXACT(E159,E156),ISNUMBER(E159)=ISNUMBER(E156)),1,0),IF(AND(EXACT(B159,B157),EXACT(C159,C157),EXACT(D159,D157),EXACT(E159,E157),ISNUMBER(E159)=ISNUMBER(E157)),1,0),IF(AND(EXACT(B159,B158),EXACT(C159,C158),EXACT(D159,D158),EXACT(E159,E158),ISNUMBER(E159)=ISNUMBER(E158)),1,0),IF(AND(EXACT(B159,B159),EXACT(C159,C159),EXACT(D159,D159),EXACT(E159,E159),ISNUMBER(E159)=ISNUMBER(E159)),1,0)))</x:f>
      </x:c>
      <x:c r="S159" s="28" t="str">
        <x:f>IF(A159="","",0)</x:f>
      </x:c>
      <x:c r="T159" s="28" t="str">
        <x:f>IF(A159="","",0)</x:f>
      </x:c>
    </x:row>
    <x:row r="160" ht="22" customHeight="1">
      <x:c r="A160" s="2" t="str">
        <x:f>IF(COUNTA('Input'!A160:D160)=0,"",ROW()-6)</x:f>
      </x:c>
      <x:c r="B160" s="2" t="str">
        <x:f>IF(ISBLANK('Input'!A160),"",'Input'!A160)</x:f>
      </x:c>
      <x:c r="C160" s="2" t="str">
        <x:f>IF(ISBLANK('Input'!B160),"",'Input'!B160)</x:f>
      </x:c>
      <x:c r="D160" s="2" t="str">
        <x:f>IF(ISBLANK('Input'!C160),"",'Input'!C160)</x:f>
      </x:c>
      <x:c r="E160" s="21" t="str">
        <x:f>IF(ISBLANK('Input'!D160),"",'Input'!D160)</x:f>
      </x:c>
      <x:c r="F160" s="2" t="str">
        <x:f>IF(A160="","",SUM(K160:T160))</x:f>
      </x:c>
      <x:c r="G160" s="2" t="str">
        <x:f>IF(A160="","",IF(F160&gt;1,"Exact duplicate",IF(B160="","Missing job ID",IF(C160="","Missing customer",IF(NOT(OR(EXACT(D160,"completed"),EXACT(D160,"cancelled"))),"Missing or invalid status",IF(NOT(ISNUMBER(E160)),"Missing or invalid amount",IF(E160&lt;0,"Missing or invalid amount","")))))))</x:f>
      </x:c>
      <x:c r="H160" s="2" t="str">
        <x:f>IF(A160="","",IF(F160&gt;1,"Duplicate",IF(G160&lt;&gt;"","Exception",IF(EXACT(D160,"completed"),"Completed","Cancelled"))))</x:f>
      </x:c>
      <x:c r="I160" s="21" t="str">
        <x:f>IF(A160="","",IF(H160="Completed",E160,0))</x:f>
      </x:c>
      <x:c r="K160" s="28" t="str">
        <x:f>IF(A160="","",SUM(IF(AND(EXACT(B160,B7),EXACT(C160,C7),EXACT(D160,D7),EXACT(E160,E7),ISNUMBER(E160)=ISNUMBER(E7)),1,0),IF(AND(EXACT(B160,B8),EXACT(C160,C8),EXACT(D160,D8),EXACT(E160,E8),ISNUMBER(E160)=ISNUMBER(E8)),1,0),IF(AND(EXACT(B160,B9),EXACT(C160,C9),EXACT(D160,D9),EXACT(E160,E9),ISNUMBER(E160)=ISNUMBER(E9)),1,0),IF(AND(EXACT(B160,B10),EXACT(C160,C10),EXACT(D160,D10),EXACT(E160,E10),ISNUMBER(E160)=ISNUMBER(E10)),1,0),IF(AND(EXACT(B160,B11),EXACT(C160,C11),EXACT(D160,D11),EXACT(E160,E11),ISNUMBER(E160)=ISNUMBER(E11)),1,0),IF(AND(EXACT(B160,B12),EXACT(C160,C12),EXACT(D160,D12),EXACT(E160,E12),ISNUMBER(E160)=ISNUMBER(E12)),1,0),IF(AND(EXACT(B160,B13),EXACT(C160,C13),EXACT(D160,D13),EXACT(E160,E13),ISNUMBER(E160)=ISNUMBER(E13)),1,0),IF(AND(EXACT(B160,B14),EXACT(C160,C14),EXACT(D160,D14),EXACT(E160,E14),ISNUMBER(E160)=ISNUMBER(E14)),1,0),IF(AND(EXACT(B160,B15),EXACT(C160,C15),EXACT(D160,D15),EXACT(E160,E15),ISNUMBER(E160)=ISNUMBER(E15)),1,0),IF(AND(EXACT(B160,B16),EXACT(C160,C16),EXACT(D160,D16),EXACT(E160,E16),ISNUMBER(E160)=ISNUMBER(E16)),1,0),IF(AND(EXACT(B160,B17),EXACT(C160,C17),EXACT(D160,D17),EXACT(E160,E17),ISNUMBER(E160)=ISNUMBER(E17)),1,0),IF(AND(EXACT(B160,B18),EXACT(C160,C18),EXACT(D160,D18),EXACT(E160,E18),ISNUMBER(E160)=ISNUMBER(E18)),1,0),IF(AND(EXACT(B160,B19),EXACT(C160,C19),EXACT(D160,D19),EXACT(E160,E19),ISNUMBER(E160)=ISNUMBER(E19)),1,0),IF(AND(EXACT(B160,B20),EXACT(C160,C20),EXACT(D160,D20),EXACT(E160,E20),ISNUMBER(E160)=ISNUMBER(E20)),1,0),IF(AND(EXACT(B160,B21),EXACT(C160,C21),EXACT(D160,D21),EXACT(E160,E21),ISNUMBER(E160)=ISNUMBER(E21)),1,0),IF(AND(EXACT(B160,B22),EXACT(C160,C22),EXACT(D160,D22),EXACT(E160,E22),ISNUMBER(E160)=ISNUMBER(E22)),1,0),IF(AND(EXACT(B160,B23),EXACT(C160,C23),EXACT(D160,D23),EXACT(E160,E23),ISNUMBER(E160)=ISNUMBER(E23)),1,0),IF(AND(EXACT(B160,B24),EXACT(C160,C24),EXACT(D160,D24),EXACT(E160,E24),ISNUMBER(E160)=ISNUMBER(E24)),1,0),IF(AND(EXACT(B160,B25),EXACT(C160,C25),EXACT(D160,D25),EXACT(E160,E25),ISNUMBER(E160)=ISNUMBER(E25)),1,0),IF(AND(EXACT(B160,B26),EXACT(C160,C26),EXACT(D160,D26),EXACT(E160,E26),ISNUMBER(E160)=ISNUMBER(E26)),1,0)))</x:f>
      </x:c>
      <x:c r="L160" s="28" t="str">
        <x:f>IF(A160="","",SUM(IF(AND(EXACT(B160,B27),EXACT(C160,C27),EXACT(D160,D27),EXACT(E160,E27),ISNUMBER(E160)=ISNUMBER(E27)),1,0),IF(AND(EXACT(B160,B28),EXACT(C160,C28),EXACT(D160,D28),EXACT(E160,E28),ISNUMBER(E160)=ISNUMBER(E28)),1,0),IF(AND(EXACT(B160,B29),EXACT(C160,C29),EXACT(D160,D29),EXACT(E160,E29),ISNUMBER(E160)=ISNUMBER(E29)),1,0),IF(AND(EXACT(B160,B30),EXACT(C160,C30),EXACT(D160,D30),EXACT(E160,E30),ISNUMBER(E160)=ISNUMBER(E30)),1,0),IF(AND(EXACT(B160,B31),EXACT(C160,C31),EXACT(D160,D31),EXACT(E160,E31),ISNUMBER(E160)=ISNUMBER(E31)),1,0),IF(AND(EXACT(B160,B32),EXACT(C160,C32),EXACT(D160,D32),EXACT(E160,E32),ISNUMBER(E160)=ISNUMBER(E32)),1,0),IF(AND(EXACT(B160,B33),EXACT(C160,C33),EXACT(D160,D33),EXACT(E160,E33),ISNUMBER(E160)=ISNUMBER(E33)),1,0),IF(AND(EXACT(B160,B34),EXACT(C160,C34),EXACT(D160,D34),EXACT(E160,E34),ISNUMBER(E160)=ISNUMBER(E34)),1,0),IF(AND(EXACT(B160,B35),EXACT(C160,C35),EXACT(D160,D35),EXACT(E160,E35),ISNUMBER(E160)=ISNUMBER(E35)),1,0),IF(AND(EXACT(B160,B36),EXACT(C160,C36),EXACT(D160,D36),EXACT(E160,E36),ISNUMBER(E160)=ISNUMBER(E36)),1,0),IF(AND(EXACT(B160,B37),EXACT(C160,C37),EXACT(D160,D37),EXACT(E160,E37),ISNUMBER(E160)=ISNUMBER(E37)),1,0),IF(AND(EXACT(B160,B38),EXACT(C160,C38),EXACT(D160,D38),EXACT(E160,E38),ISNUMBER(E160)=ISNUMBER(E38)),1,0),IF(AND(EXACT(B160,B39),EXACT(C160,C39),EXACT(D160,D39),EXACT(E160,E39),ISNUMBER(E160)=ISNUMBER(E39)),1,0),IF(AND(EXACT(B160,B40),EXACT(C160,C40),EXACT(D160,D40),EXACT(E160,E40),ISNUMBER(E160)=ISNUMBER(E40)),1,0),IF(AND(EXACT(B160,B41),EXACT(C160,C41),EXACT(D160,D41),EXACT(E160,E41),ISNUMBER(E160)=ISNUMBER(E41)),1,0),IF(AND(EXACT(B160,B42),EXACT(C160,C42),EXACT(D160,D42),EXACT(E160,E42),ISNUMBER(E160)=ISNUMBER(E42)),1,0),IF(AND(EXACT(B160,B43),EXACT(C160,C43),EXACT(D160,D43),EXACT(E160,E43),ISNUMBER(E160)=ISNUMBER(E43)),1,0),IF(AND(EXACT(B160,B44),EXACT(C160,C44),EXACT(D160,D44),EXACT(E160,E44),ISNUMBER(E160)=ISNUMBER(E44)),1,0),IF(AND(EXACT(B160,B45),EXACT(C160,C45),EXACT(D160,D45),EXACT(E160,E45),ISNUMBER(E160)=ISNUMBER(E45)),1,0),IF(AND(EXACT(B160,B46),EXACT(C160,C46),EXACT(D160,D46),EXACT(E160,E46),ISNUMBER(E160)=ISNUMBER(E46)),1,0)))</x:f>
      </x:c>
      <x:c r="M160" s="28" t="str">
        <x:f>IF(A160="","",SUM(IF(AND(EXACT(B160,B47),EXACT(C160,C47),EXACT(D160,D47),EXACT(E160,E47),ISNUMBER(E160)=ISNUMBER(E47)),1,0),IF(AND(EXACT(B160,B48),EXACT(C160,C48),EXACT(D160,D48),EXACT(E160,E48),ISNUMBER(E160)=ISNUMBER(E48)),1,0),IF(AND(EXACT(B160,B49),EXACT(C160,C49),EXACT(D160,D49),EXACT(E160,E49),ISNUMBER(E160)=ISNUMBER(E49)),1,0),IF(AND(EXACT(B160,B50),EXACT(C160,C50),EXACT(D160,D50),EXACT(E160,E50),ISNUMBER(E160)=ISNUMBER(E50)),1,0),IF(AND(EXACT(B160,B51),EXACT(C160,C51),EXACT(D160,D51),EXACT(E160,E51),ISNUMBER(E160)=ISNUMBER(E51)),1,0),IF(AND(EXACT(B160,B52),EXACT(C160,C52),EXACT(D160,D52),EXACT(E160,E52),ISNUMBER(E160)=ISNUMBER(E52)),1,0),IF(AND(EXACT(B160,B53),EXACT(C160,C53),EXACT(D160,D53),EXACT(E160,E53),ISNUMBER(E160)=ISNUMBER(E53)),1,0),IF(AND(EXACT(B160,B54),EXACT(C160,C54),EXACT(D160,D54),EXACT(E160,E54),ISNUMBER(E160)=ISNUMBER(E54)),1,0),IF(AND(EXACT(B160,B55),EXACT(C160,C55),EXACT(D160,D55),EXACT(E160,E55),ISNUMBER(E160)=ISNUMBER(E55)),1,0),IF(AND(EXACT(B160,B56),EXACT(C160,C56),EXACT(D160,D56),EXACT(E160,E56),ISNUMBER(E160)=ISNUMBER(E56)),1,0),IF(AND(EXACT(B160,B57),EXACT(C160,C57),EXACT(D160,D57),EXACT(E160,E57),ISNUMBER(E160)=ISNUMBER(E57)),1,0),IF(AND(EXACT(B160,B58),EXACT(C160,C58),EXACT(D160,D58),EXACT(E160,E58),ISNUMBER(E160)=ISNUMBER(E58)),1,0),IF(AND(EXACT(B160,B59),EXACT(C160,C59),EXACT(D160,D59),EXACT(E160,E59),ISNUMBER(E160)=ISNUMBER(E59)),1,0),IF(AND(EXACT(B160,B60),EXACT(C160,C60),EXACT(D160,D60),EXACT(E160,E60),ISNUMBER(E160)=ISNUMBER(E60)),1,0),IF(AND(EXACT(B160,B61),EXACT(C160,C61),EXACT(D160,D61),EXACT(E160,E61),ISNUMBER(E160)=ISNUMBER(E61)),1,0),IF(AND(EXACT(B160,B62),EXACT(C160,C62),EXACT(D160,D62),EXACT(E160,E62),ISNUMBER(E160)=ISNUMBER(E62)),1,0),IF(AND(EXACT(B160,B63),EXACT(C160,C63),EXACT(D160,D63),EXACT(E160,E63),ISNUMBER(E160)=ISNUMBER(E63)),1,0),IF(AND(EXACT(B160,B64),EXACT(C160,C64),EXACT(D160,D64),EXACT(E160,E64),ISNUMBER(E160)=ISNUMBER(E64)),1,0),IF(AND(EXACT(B160,B65),EXACT(C160,C65),EXACT(D160,D65),EXACT(E160,E65),ISNUMBER(E160)=ISNUMBER(E65)),1,0),IF(AND(EXACT(B160,B66),EXACT(C160,C66),EXACT(D160,D66),EXACT(E160,E66),ISNUMBER(E160)=ISNUMBER(E66)),1,0)))</x:f>
      </x:c>
      <x:c r="N160" s="28" t="str">
        <x:f>IF(A160="","",SUM(IF(AND(EXACT(B160,B67),EXACT(C160,C67),EXACT(D160,D67),EXACT(E160,E67),ISNUMBER(E160)=ISNUMBER(E67)),1,0),IF(AND(EXACT(B160,B68),EXACT(C160,C68),EXACT(D160,D68),EXACT(E160,E68),ISNUMBER(E160)=ISNUMBER(E68)),1,0),IF(AND(EXACT(B160,B69),EXACT(C160,C69),EXACT(D160,D69),EXACT(E160,E69),ISNUMBER(E160)=ISNUMBER(E69)),1,0),IF(AND(EXACT(B160,B70),EXACT(C160,C70),EXACT(D160,D70),EXACT(E160,E70),ISNUMBER(E160)=ISNUMBER(E70)),1,0),IF(AND(EXACT(B160,B71),EXACT(C160,C71),EXACT(D160,D71),EXACT(E160,E71),ISNUMBER(E160)=ISNUMBER(E71)),1,0),IF(AND(EXACT(B160,B72),EXACT(C160,C72),EXACT(D160,D72),EXACT(E160,E72),ISNUMBER(E160)=ISNUMBER(E72)),1,0),IF(AND(EXACT(B160,B73),EXACT(C160,C73),EXACT(D160,D73),EXACT(E160,E73),ISNUMBER(E160)=ISNUMBER(E73)),1,0),IF(AND(EXACT(B160,B74),EXACT(C160,C74),EXACT(D160,D74),EXACT(E160,E74),ISNUMBER(E160)=ISNUMBER(E74)),1,0),IF(AND(EXACT(B160,B75),EXACT(C160,C75),EXACT(D160,D75),EXACT(E160,E75),ISNUMBER(E160)=ISNUMBER(E75)),1,0),IF(AND(EXACT(B160,B76),EXACT(C160,C76),EXACT(D160,D76),EXACT(E160,E76),ISNUMBER(E160)=ISNUMBER(E76)),1,0),IF(AND(EXACT(B160,B77),EXACT(C160,C77),EXACT(D160,D77),EXACT(E160,E77),ISNUMBER(E160)=ISNUMBER(E77)),1,0),IF(AND(EXACT(B160,B78),EXACT(C160,C78),EXACT(D160,D78),EXACT(E160,E78),ISNUMBER(E160)=ISNUMBER(E78)),1,0),IF(AND(EXACT(B160,B79),EXACT(C160,C79),EXACT(D160,D79),EXACT(E160,E79),ISNUMBER(E160)=ISNUMBER(E79)),1,0),IF(AND(EXACT(B160,B80),EXACT(C160,C80),EXACT(D160,D80),EXACT(E160,E80),ISNUMBER(E160)=ISNUMBER(E80)),1,0),IF(AND(EXACT(B160,B81),EXACT(C160,C81),EXACT(D160,D81),EXACT(E160,E81),ISNUMBER(E160)=ISNUMBER(E81)),1,0),IF(AND(EXACT(B160,B82),EXACT(C160,C82),EXACT(D160,D82),EXACT(E160,E82),ISNUMBER(E160)=ISNUMBER(E82)),1,0),IF(AND(EXACT(B160,B83),EXACT(C160,C83),EXACT(D160,D83),EXACT(E160,E83),ISNUMBER(E160)=ISNUMBER(E83)),1,0),IF(AND(EXACT(B160,B84),EXACT(C160,C84),EXACT(D160,D84),EXACT(E160,E84),ISNUMBER(E160)=ISNUMBER(E84)),1,0),IF(AND(EXACT(B160,B85),EXACT(C160,C85),EXACT(D160,D85),EXACT(E160,E85),ISNUMBER(E160)=ISNUMBER(E85)),1,0),IF(AND(EXACT(B160,B86),EXACT(C160,C86),EXACT(D160,D86),EXACT(E160,E86),ISNUMBER(E160)=ISNUMBER(E86)),1,0)))</x:f>
      </x:c>
      <x:c r="O160" s="28" t="str">
        <x:f>IF(A160="","",SUM(IF(AND(EXACT(B160,B87),EXACT(C160,C87),EXACT(D160,D87),EXACT(E160,E87),ISNUMBER(E160)=ISNUMBER(E87)),1,0),IF(AND(EXACT(B160,B88),EXACT(C160,C88),EXACT(D160,D88),EXACT(E160,E88),ISNUMBER(E160)=ISNUMBER(E88)),1,0),IF(AND(EXACT(B160,B89),EXACT(C160,C89),EXACT(D160,D89),EXACT(E160,E89),ISNUMBER(E160)=ISNUMBER(E89)),1,0),IF(AND(EXACT(B160,B90),EXACT(C160,C90),EXACT(D160,D90),EXACT(E160,E90),ISNUMBER(E160)=ISNUMBER(E90)),1,0),IF(AND(EXACT(B160,B91),EXACT(C160,C91),EXACT(D160,D91),EXACT(E160,E91),ISNUMBER(E160)=ISNUMBER(E91)),1,0),IF(AND(EXACT(B160,B92),EXACT(C160,C92),EXACT(D160,D92),EXACT(E160,E92),ISNUMBER(E160)=ISNUMBER(E92)),1,0),IF(AND(EXACT(B160,B93),EXACT(C160,C93),EXACT(D160,D93),EXACT(E160,E93),ISNUMBER(E160)=ISNUMBER(E93)),1,0),IF(AND(EXACT(B160,B94),EXACT(C160,C94),EXACT(D160,D94),EXACT(E160,E94),ISNUMBER(E160)=ISNUMBER(E94)),1,0),IF(AND(EXACT(B160,B95),EXACT(C160,C95),EXACT(D160,D95),EXACT(E160,E95),ISNUMBER(E160)=ISNUMBER(E95)),1,0),IF(AND(EXACT(B160,B96),EXACT(C160,C96),EXACT(D160,D96),EXACT(E160,E96),ISNUMBER(E160)=ISNUMBER(E96)),1,0),IF(AND(EXACT(B160,B97),EXACT(C160,C97),EXACT(D160,D97),EXACT(E160,E97),ISNUMBER(E160)=ISNUMBER(E97)),1,0),IF(AND(EXACT(B160,B98),EXACT(C160,C98),EXACT(D160,D98),EXACT(E160,E98),ISNUMBER(E160)=ISNUMBER(E98)),1,0),IF(AND(EXACT(B160,B99),EXACT(C160,C99),EXACT(D160,D99),EXACT(E160,E99),ISNUMBER(E160)=ISNUMBER(E99)),1,0),IF(AND(EXACT(B160,B100),EXACT(C160,C100),EXACT(D160,D100),EXACT(E160,E100),ISNUMBER(E160)=ISNUMBER(E100)),1,0),IF(AND(EXACT(B160,B101),EXACT(C160,C101),EXACT(D160,D101),EXACT(E160,E101),ISNUMBER(E160)=ISNUMBER(E101)),1,0),IF(AND(EXACT(B160,B102),EXACT(C160,C102),EXACT(D160,D102),EXACT(E160,E102),ISNUMBER(E160)=ISNUMBER(E102)),1,0),IF(AND(EXACT(B160,B103),EXACT(C160,C103),EXACT(D160,D103),EXACT(E160,E103),ISNUMBER(E160)=ISNUMBER(E103)),1,0),IF(AND(EXACT(B160,B104),EXACT(C160,C104),EXACT(D160,D104),EXACT(E160,E104),ISNUMBER(E160)=ISNUMBER(E104)),1,0),IF(AND(EXACT(B160,B105),EXACT(C160,C105),EXACT(D160,D105),EXACT(E160,E105),ISNUMBER(E160)=ISNUMBER(E105)),1,0),IF(AND(EXACT(B160,B106),EXACT(C160,C106),EXACT(D160,D106),EXACT(E160,E106),ISNUMBER(E160)=ISNUMBER(E106)),1,0)))</x:f>
      </x:c>
      <x:c r="P160" s="28" t="str">
        <x:f>IF(A160="","",SUM(IF(AND(EXACT(B160,B107),EXACT(C160,C107),EXACT(D160,D107),EXACT(E160,E107),ISNUMBER(E160)=ISNUMBER(E107)),1,0),IF(AND(EXACT(B160,B108),EXACT(C160,C108),EXACT(D160,D108),EXACT(E160,E108),ISNUMBER(E160)=ISNUMBER(E108)),1,0),IF(AND(EXACT(B160,B109),EXACT(C160,C109),EXACT(D160,D109),EXACT(E160,E109),ISNUMBER(E160)=ISNUMBER(E109)),1,0),IF(AND(EXACT(B160,B110),EXACT(C160,C110),EXACT(D160,D110),EXACT(E160,E110),ISNUMBER(E160)=ISNUMBER(E110)),1,0),IF(AND(EXACT(B160,B111),EXACT(C160,C111),EXACT(D160,D111),EXACT(E160,E111),ISNUMBER(E160)=ISNUMBER(E111)),1,0),IF(AND(EXACT(B160,B112),EXACT(C160,C112),EXACT(D160,D112),EXACT(E160,E112),ISNUMBER(E160)=ISNUMBER(E112)),1,0),IF(AND(EXACT(B160,B113),EXACT(C160,C113),EXACT(D160,D113),EXACT(E160,E113),ISNUMBER(E160)=ISNUMBER(E113)),1,0),IF(AND(EXACT(B160,B114),EXACT(C160,C114),EXACT(D160,D114),EXACT(E160,E114),ISNUMBER(E160)=ISNUMBER(E114)),1,0),IF(AND(EXACT(B160,B115),EXACT(C160,C115),EXACT(D160,D115),EXACT(E160,E115),ISNUMBER(E160)=ISNUMBER(E115)),1,0),IF(AND(EXACT(B160,B116),EXACT(C160,C116),EXACT(D160,D116),EXACT(E160,E116),ISNUMBER(E160)=ISNUMBER(E116)),1,0),IF(AND(EXACT(B160,B117),EXACT(C160,C117),EXACT(D160,D117),EXACT(E160,E117),ISNUMBER(E160)=ISNUMBER(E117)),1,0),IF(AND(EXACT(B160,B118),EXACT(C160,C118),EXACT(D160,D118),EXACT(E160,E118),ISNUMBER(E160)=ISNUMBER(E118)),1,0),IF(AND(EXACT(B160,B119),EXACT(C160,C119),EXACT(D160,D119),EXACT(E160,E119),ISNUMBER(E160)=ISNUMBER(E119)),1,0),IF(AND(EXACT(B160,B120),EXACT(C160,C120),EXACT(D160,D120),EXACT(E160,E120),ISNUMBER(E160)=ISNUMBER(E120)),1,0),IF(AND(EXACT(B160,B121),EXACT(C160,C121),EXACT(D160,D121),EXACT(E160,E121),ISNUMBER(E160)=ISNUMBER(E121)),1,0),IF(AND(EXACT(B160,B122),EXACT(C160,C122),EXACT(D160,D122),EXACT(E160,E122),ISNUMBER(E160)=ISNUMBER(E122)),1,0),IF(AND(EXACT(B160,B123),EXACT(C160,C123),EXACT(D160,D123),EXACT(E160,E123),ISNUMBER(E160)=ISNUMBER(E123)),1,0),IF(AND(EXACT(B160,B124),EXACT(C160,C124),EXACT(D160,D124),EXACT(E160,E124),ISNUMBER(E160)=ISNUMBER(E124)),1,0),IF(AND(EXACT(B160,B125),EXACT(C160,C125),EXACT(D160,D125),EXACT(E160,E125),ISNUMBER(E160)=ISNUMBER(E125)),1,0),IF(AND(EXACT(B160,B126),EXACT(C160,C126),EXACT(D160,D126),EXACT(E160,E126),ISNUMBER(E160)=ISNUMBER(E126)),1,0)))</x:f>
      </x:c>
      <x:c r="Q160" s="28" t="str">
        <x:f>IF(A160="","",SUM(IF(AND(EXACT(B160,B127),EXACT(C160,C127),EXACT(D160,D127),EXACT(E160,E127),ISNUMBER(E160)=ISNUMBER(E127)),1,0),IF(AND(EXACT(B160,B128),EXACT(C160,C128),EXACT(D160,D128),EXACT(E160,E128),ISNUMBER(E160)=ISNUMBER(E128)),1,0),IF(AND(EXACT(B160,B129),EXACT(C160,C129),EXACT(D160,D129),EXACT(E160,E129),ISNUMBER(E160)=ISNUMBER(E129)),1,0),IF(AND(EXACT(B160,B130),EXACT(C160,C130),EXACT(D160,D130),EXACT(E160,E130),ISNUMBER(E160)=ISNUMBER(E130)),1,0),IF(AND(EXACT(B160,B131),EXACT(C160,C131),EXACT(D160,D131),EXACT(E160,E131),ISNUMBER(E160)=ISNUMBER(E131)),1,0),IF(AND(EXACT(B160,B132),EXACT(C160,C132),EXACT(D160,D132),EXACT(E160,E132),ISNUMBER(E160)=ISNUMBER(E132)),1,0),IF(AND(EXACT(B160,B133),EXACT(C160,C133),EXACT(D160,D133),EXACT(E160,E133),ISNUMBER(E160)=ISNUMBER(E133)),1,0),IF(AND(EXACT(B160,B134),EXACT(C160,C134),EXACT(D160,D134),EXACT(E160,E134),ISNUMBER(E160)=ISNUMBER(E134)),1,0),IF(AND(EXACT(B160,B135),EXACT(C160,C135),EXACT(D160,D135),EXACT(E160,E135),ISNUMBER(E160)=ISNUMBER(E135)),1,0),IF(AND(EXACT(B160,B136),EXACT(C160,C136),EXACT(D160,D136),EXACT(E160,E136),ISNUMBER(E160)=ISNUMBER(E136)),1,0),IF(AND(EXACT(B160,B137),EXACT(C160,C137),EXACT(D160,D137),EXACT(E160,E137),ISNUMBER(E160)=ISNUMBER(E137)),1,0),IF(AND(EXACT(B160,B138),EXACT(C160,C138),EXACT(D160,D138),EXACT(E160,E138),ISNUMBER(E160)=ISNUMBER(E138)),1,0),IF(AND(EXACT(B160,B139),EXACT(C160,C139),EXACT(D160,D139),EXACT(E160,E139),ISNUMBER(E160)=ISNUMBER(E139)),1,0),IF(AND(EXACT(B160,B140),EXACT(C160,C140),EXACT(D160,D140),EXACT(E160,E140),ISNUMBER(E160)=ISNUMBER(E140)),1,0),IF(AND(EXACT(B160,B141),EXACT(C160,C141),EXACT(D160,D141),EXACT(E160,E141),ISNUMBER(E160)=ISNUMBER(E141)),1,0),IF(AND(EXACT(B160,B142),EXACT(C160,C142),EXACT(D160,D142),EXACT(E160,E142),ISNUMBER(E160)=ISNUMBER(E142)),1,0),IF(AND(EXACT(B160,B143),EXACT(C160,C143),EXACT(D160,D143),EXACT(E160,E143),ISNUMBER(E160)=ISNUMBER(E143)),1,0),IF(AND(EXACT(B160,B144),EXACT(C160,C144),EXACT(D160,D144),EXACT(E160,E144),ISNUMBER(E160)=ISNUMBER(E144)),1,0),IF(AND(EXACT(B160,B145),EXACT(C160,C145),EXACT(D160,D145),EXACT(E160,E145),ISNUMBER(E160)=ISNUMBER(E145)),1,0),IF(AND(EXACT(B160,B146),EXACT(C160,C146),EXACT(D160,D146),EXACT(E160,E146),ISNUMBER(E160)=ISNUMBER(E146)),1,0)))</x:f>
      </x:c>
      <x:c r="R160" s="28" t="str">
        <x:f>IF(A160="","",SUM(IF(AND(EXACT(B160,B147),EXACT(C160,C147),EXACT(D160,D147),EXACT(E160,E147),ISNUMBER(E160)=ISNUMBER(E147)),1,0),IF(AND(EXACT(B160,B148),EXACT(C160,C148),EXACT(D160,D148),EXACT(E160,E148),ISNUMBER(E160)=ISNUMBER(E148)),1,0),IF(AND(EXACT(B160,B149),EXACT(C160,C149),EXACT(D160,D149),EXACT(E160,E149),ISNUMBER(E160)=ISNUMBER(E149)),1,0),IF(AND(EXACT(B160,B150),EXACT(C160,C150),EXACT(D160,D150),EXACT(E160,E150),ISNUMBER(E160)=ISNUMBER(E150)),1,0),IF(AND(EXACT(B160,B151),EXACT(C160,C151),EXACT(D160,D151),EXACT(E160,E151),ISNUMBER(E160)=ISNUMBER(E151)),1,0),IF(AND(EXACT(B160,B152),EXACT(C160,C152),EXACT(D160,D152),EXACT(E160,E152),ISNUMBER(E160)=ISNUMBER(E152)),1,0),IF(AND(EXACT(B160,B153),EXACT(C160,C153),EXACT(D160,D153),EXACT(E160,E153),ISNUMBER(E160)=ISNUMBER(E153)),1,0),IF(AND(EXACT(B160,B154),EXACT(C160,C154),EXACT(D160,D154),EXACT(E160,E154),ISNUMBER(E160)=ISNUMBER(E154)),1,0),IF(AND(EXACT(B160,B155),EXACT(C160,C155),EXACT(D160,D155),EXACT(E160,E155),ISNUMBER(E160)=ISNUMBER(E155)),1,0),IF(AND(EXACT(B160,B156),EXACT(C160,C156),EXACT(D160,D156),EXACT(E160,E156),ISNUMBER(E160)=ISNUMBER(E156)),1,0),IF(AND(EXACT(B160,B157),EXACT(C160,C157),EXACT(D160,D157),EXACT(E160,E157),ISNUMBER(E160)=ISNUMBER(E157)),1,0),IF(AND(EXACT(B160,B158),EXACT(C160,C158),EXACT(D160,D158),EXACT(E160,E158),ISNUMBER(E160)=ISNUMBER(E158)),1,0),IF(AND(EXACT(B160,B159),EXACT(C160,C159),EXACT(D160,D159),EXACT(E160,E159),ISNUMBER(E160)=ISNUMBER(E159)),1,0),IF(AND(EXACT(B160,B160),EXACT(C160,C160),EXACT(D160,D160),EXACT(E160,E160),ISNUMBER(E160)=ISNUMBER(E160)),1,0)))</x:f>
      </x:c>
      <x:c r="S160" s="28" t="str">
        <x:f>IF(A160="","",0)</x:f>
      </x:c>
      <x:c r="T160" s="28" t="str">
        <x:f>IF(A160="","",0)</x:f>
      </x:c>
    </x:row>
    <x:row r="161" ht="22" customHeight="1">
      <x:c r="A161" s="2" t="str">
        <x:f>IF(COUNTA('Input'!A161:D161)=0,"",ROW()-6)</x:f>
      </x:c>
      <x:c r="B161" s="2" t="str">
        <x:f>IF(ISBLANK('Input'!A161),"",'Input'!A161)</x:f>
      </x:c>
      <x:c r="C161" s="2" t="str">
        <x:f>IF(ISBLANK('Input'!B161),"",'Input'!B161)</x:f>
      </x:c>
      <x:c r="D161" s="2" t="str">
        <x:f>IF(ISBLANK('Input'!C161),"",'Input'!C161)</x:f>
      </x:c>
      <x:c r="E161" s="21" t="str">
        <x:f>IF(ISBLANK('Input'!D161),"",'Input'!D161)</x:f>
      </x:c>
      <x:c r="F161" s="2" t="str">
        <x:f>IF(A161="","",SUM(K161:T161))</x:f>
      </x:c>
      <x:c r="G161" s="2" t="str">
        <x:f>IF(A161="","",IF(F161&gt;1,"Exact duplicate",IF(B161="","Missing job ID",IF(C161="","Missing customer",IF(NOT(OR(EXACT(D161,"completed"),EXACT(D161,"cancelled"))),"Missing or invalid status",IF(NOT(ISNUMBER(E161)),"Missing or invalid amount",IF(E161&lt;0,"Missing or invalid amount","")))))))</x:f>
      </x:c>
      <x:c r="H161" s="2" t="str">
        <x:f>IF(A161="","",IF(F161&gt;1,"Duplicate",IF(G161&lt;&gt;"","Exception",IF(EXACT(D161,"completed"),"Completed","Cancelled"))))</x:f>
      </x:c>
      <x:c r="I161" s="21" t="str">
        <x:f>IF(A161="","",IF(H161="Completed",E161,0))</x:f>
      </x:c>
      <x:c r="K161" s="28" t="str">
        <x:f>IF(A161="","",SUM(IF(AND(EXACT(B161,B7),EXACT(C161,C7),EXACT(D161,D7),EXACT(E161,E7),ISNUMBER(E161)=ISNUMBER(E7)),1,0),IF(AND(EXACT(B161,B8),EXACT(C161,C8),EXACT(D161,D8),EXACT(E161,E8),ISNUMBER(E161)=ISNUMBER(E8)),1,0),IF(AND(EXACT(B161,B9),EXACT(C161,C9),EXACT(D161,D9),EXACT(E161,E9),ISNUMBER(E161)=ISNUMBER(E9)),1,0),IF(AND(EXACT(B161,B10),EXACT(C161,C10),EXACT(D161,D10),EXACT(E161,E10),ISNUMBER(E161)=ISNUMBER(E10)),1,0),IF(AND(EXACT(B161,B11),EXACT(C161,C11),EXACT(D161,D11),EXACT(E161,E11),ISNUMBER(E161)=ISNUMBER(E11)),1,0),IF(AND(EXACT(B161,B12),EXACT(C161,C12),EXACT(D161,D12),EXACT(E161,E12),ISNUMBER(E161)=ISNUMBER(E12)),1,0),IF(AND(EXACT(B161,B13),EXACT(C161,C13),EXACT(D161,D13),EXACT(E161,E13),ISNUMBER(E161)=ISNUMBER(E13)),1,0),IF(AND(EXACT(B161,B14),EXACT(C161,C14),EXACT(D161,D14),EXACT(E161,E14),ISNUMBER(E161)=ISNUMBER(E14)),1,0),IF(AND(EXACT(B161,B15),EXACT(C161,C15),EXACT(D161,D15),EXACT(E161,E15),ISNUMBER(E161)=ISNUMBER(E15)),1,0),IF(AND(EXACT(B161,B16),EXACT(C161,C16),EXACT(D161,D16),EXACT(E161,E16),ISNUMBER(E161)=ISNUMBER(E16)),1,0),IF(AND(EXACT(B161,B17),EXACT(C161,C17),EXACT(D161,D17),EXACT(E161,E17),ISNUMBER(E161)=ISNUMBER(E17)),1,0),IF(AND(EXACT(B161,B18),EXACT(C161,C18),EXACT(D161,D18),EXACT(E161,E18),ISNUMBER(E161)=ISNUMBER(E18)),1,0),IF(AND(EXACT(B161,B19),EXACT(C161,C19),EXACT(D161,D19),EXACT(E161,E19),ISNUMBER(E161)=ISNUMBER(E19)),1,0),IF(AND(EXACT(B161,B20),EXACT(C161,C20),EXACT(D161,D20),EXACT(E161,E20),ISNUMBER(E161)=ISNUMBER(E20)),1,0),IF(AND(EXACT(B161,B21),EXACT(C161,C21),EXACT(D161,D21),EXACT(E161,E21),ISNUMBER(E161)=ISNUMBER(E21)),1,0),IF(AND(EXACT(B161,B22),EXACT(C161,C22),EXACT(D161,D22),EXACT(E161,E22),ISNUMBER(E161)=ISNUMBER(E22)),1,0),IF(AND(EXACT(B161,B23),EXACT(C161,C23),EXACT(D161,D23),EXACT(E161,E23),ISNUMBER(E161)=ISNUMBER(E23)),1,0),IF(AND(EXACT(B161,B24),EXACT(C161,C24),EXACT(D161,D24),EXACT(E161,E24),ISNUMBER(E161)=ISNUMBER(E24)),1,0),IF(AND(EXACT(B161,B25),EXACT(C161,C25),EXACT(D161,D25),EXACT(E161,E25),ISNUMBER(E161)=ISNUMBER(E25)),1,0),IF(AND(EXACT(B161,B26),EXACT(C161,C26),EXACT(D161,D26),EXACT(E161,E26),ISNUMBER(E161)=ISNUMBER(E26)),1,0)))</x:f>
      </x:c>
      <x:c r="L161" s="28" t="str">
        <x:f>IF(A161="","",SUM(IF(AND(EXACT(B161,B27),EXACT(C161,C27),EXACT(D161,D27),EXACT(E161,E27),ISNUMBER(E161)=ISNUMBER(E27)),1,0),IF(AND(EXACT(B161,B28),EXACT(C161,C28),EXACT(D161,D28),EXACT(E161,E28),ISNUMBER(E161)=ISNUMBER(E28)),1,0),IF(AND(EXACT(B161,B29),EXACT(C161,C29),EXACT(D161,D29),EXACT(E161,E29),ISNUMBER(E161)=ISNUMBER(E29)),1,0),IF(AND(EXACT(B161,B30),EXACT(C161,C30),EXACT(D161,D30),EXACT(E161,E30),ISNUMBER(E161)=ISNUMBER(E30)),1,0),IF(AND(EXACT(B161,B31),EXACT(C161,C31),EXACT(D161,D31),EXACT(E161,E31),ISNUMBER(E161)=ISNUMBER(E31)),1,0),IF(AND(EXACT(B161,B32),EXACT(C161,C32),EXACT(D161,D32),EXACT(E161,E32),ISNUMBER(E161)=ISNUMBER(E32)),1,0),IF(AND(EXACT(B161,B33),EXACT(C161,C33),EXACT(D161,D33),EXACT(E161,E33),ISNUMBER(E161)=ISNUMBER(E33)),1,0),IF(AND(EXACT(B161,B34),EXACT(C161,C34),EXACT(D161,D34),EXACT(E161,E34),ISNUMBER(E161)=ISNUMBER(E34)),1,0),IF(AND(EXACT(B161,B35),EXACT(C161,C35),EXACT(D161,D35),EXACT(E161,E35),ISNUMBER(E161)=ISNUMBER(E35)),1,0),IF(AND(EXACT(B161,B36),EXACT(C161,C36),EXACT(D161,D36),EXACT(E161,E36),ISNUMBER(E161)=ISNUMBER(E36)),1,0),IF(AND(EXACT(B161,B37),EXACT(C161,C37),EXACT(D161,D37),EXACT(E161,E37),ISNUMBER(E161)=ISNUMBER(E37)),1,0),IF(AND(EXACT(B161,B38),EXACT(C161,C38),EXACT(D161,D38),EXACT(E161,E38),ISNUMBER(E161)=ISNUMBER(E38)),1,0),IF(AND(EXACT(B161,B39),EXACT(C161,C39),EXACT(D161,D39),EXACT(E161,E39),ISNUMBER(E161)=ISNUMBER(E39)),1,0),IF(AND(EXACT(B161,B40),EXACT(C161,C40),EXACT(D161,D40),EXACT(E161,E40),ISNUMBER(E161)=ISNUMBER(E40)),1,0),IF(AND(EXACT(B161,B41),EXACT(C161,C41),EXACT(D161,D41),EXACT(E161,E41),ISNUMBER(E161)=ISNUMBER(E41)),1,0),IF(AND(EXACT(B161,B42),EXACT(C161,C42),EXACT(D161,D42),EXACT(E161,E42),ISNUMBER(E161)=ISNUMBER(E42)),1,0),IF(AND(EXACT(B161,B43),EXACT(C161,C43),EXACT(D161,D43),EXACT(E161,E43),ISNUMBER(E161)=ISNUMBER(E43)),1,0),IF(AND(EXACT(B161,B44),EXACT(C161,C44),EXACT(D161,D44),EXACT(E161,E44),ISNUMBER(E161)=ISNUMBER(E44)),1,0),IF(AND(EXACT(B161,B45),EXACT(C161,C45),EXACT(D161,D45),EXACT(E161,E45),ISNUMBER(E161)=ISNUMBER(E45)),1,0),IF(AND(EXACT(B161,B46),EXACT(C161,C46),EXACT(D161,D46),EXACT(E161,E46),ISNUMBER(E161)=ISNUMBER(E46)),1,0)))</x:f>
      </x:c>
      <x:c r="M161" s="28" t="str">
        <x:f>IF(A161="","",SUM(IF(AND(EXACT(B161,B47),EXACT(C161,C47),EXACT(D161,D47),EXACT(E161,E47),ISNUMBER(E161)=ISNUMBER(E47)),1,0),IF(AND(EXACT(B161,B48),EXACT(C161,C48),EXACT(D161,D48),EXACT(E161,E48),ISNUMBER(E161)=ISNUMBER(E48)),1,0),IF(AND(EXACT(B161,B49),EXACT(C161,C49),EXACT(D161,D49),EXACT(E161,E49),ISNUMBER(E161)=ISNUMBER(E49)),1,0),IF(AND(EXACT(B161,B50),EXACT(C161,C50),EXACT(D161,D50),EXACT(E161,E50),ISNUMBER(E161)=ISNUMBER(E50)),1,0),IF(AND(EXACT(B161,B51),EXACT(C161,C51),EXACT(D161,D51),EXACT(E161,E51),ISNUMBER(E161)=ISNUMBER(E51)),1,0),IF(AND(EXACT(B161,B52),EXACT(C161,C52),EXACT(D161,D52),EXACT(E161,E52),ISNUMBER(E161)=ISNUMBER(E52)),1,0),IF(AND(EXACT(B161,B53),EXACT(C161,C53),EXACT(D161,D53),EXACT(E161,E53),ISNUMBER(E161)=ISNUMBER(E53)),1,0),IF(AND(EXACT(B161,B54),EXACT(C161,C54),EXACT(D161,D54),EXACT(E161,E54),ISNUMBER(E161)=ISNUMBER(E54)),1,0),IF(AND(EXACT(B161,B55),EXACT(C161,C55),EXACT(D161,D55),EXACT(E161,E55),ISNUMBER(E161)=ISNUMBER(E55)),1,0),IF(AND(EXACT(B161,B56),EXACT(C161,C56),EXACT(D161,D56),EXACT(E161,E56),ISNUMBER(E161)=ISNUMBER(E56)),1,0),IF(AND(EXACT(B161,B57),EXACT(C161,C57),EXACT(D161,D57),EXACT(E161,E57),ISNUMBER(E161)=ISNUMBER(E57)),1,0),IF(AND(EXACT(B161,B58),EXACT(C161,C58),EXACT(D161,D58),EXACT(E161,E58),ISNUMBER(E161)=ISNUMBER(E58)),1,0),IF(AND(EXACT(B161,B59),EXACT(C161,C59),EXACT(D161,D59),EXACT(E161,E59),ISNUMBER(E161)=ISNUMBER(E59)),1,0),IF(AND(EXACT(B161,B60),EXACT(C161,C60),EXACT(D161,D60),EXACT(E161,E60),ISNUMBER(E161)=ISNUMBER(E60)),1,0),IF(AND(EXACT(B161,B61),EXACT(C161,C61),EXACT(D161,D61),EXACT(E161,E61),ISNUMBER(E161)=ISNUMBER(E61)),1,0),IF(AND(EXACT(B161,B62),EXACT(C161,C62),EXACT(D161,D62),EXACT(E161,E62),ISNUMBER(E161)=ISNUMBER(E62)),1,0),IF(AND(EXACT(B161,B63),EXACT(C161,C63),EXACT(D161,D63),EXACT(E161,E63),ISNUMBER(E161)=ISNUMBER(E63)),1,0),IF(AND(EXACT(B161,B64),EXACT(C161,C64),EXACT(D161,D64),EXACT(E161,E64),ISNUMBER(E161)=ISNUMBER(E64)),1,0),IF(AND(EXACT(B161,B65),EXACT(C161,C65),EXACT(D161,D65),EXACT(E161,E65),ISNUMBER(E161)=ISNUMBER(E65)),1,0),IF(AND(EXACT(B161,B66),EXACT(C161,C66),EXACT(D161,D66),EXACT(E161,E66),ISNUMBER(E161)=ISNUMBER(E66)),1,0)))</x:f>
      </x:c>
      <x:c r="N161" s="28" t="str">
        <x:f>IF(A161="","",SUM(IF(AND(EXACT(B161,B67),EXACT(C161,C67),EXACT(D161,D67),EXACT(E161,E67),ISNUMBER(E161)=ISNUMBER(E67)),1,0),IF(AND(EXACT(B161,B68),EXACT(C161,C68),EXACT(D161,D68),EXACT(E161,E68),ISNUMBER(E161)=ISNUMBER(E68)),1,0),IF(AND(EXACT(B161,B69),EXACT(C161,C69),EXACT(D161,D69),EXACT(E161,E69),ISNUMBER(E161)=ISNUMBER(E69)),1,0),IF(AND(EXACT(B161,B70),EXACT(C161,C70),EXACT(D161,D70),EXACT(E161,E70),ISNUMBER(E161)=ISNUMBER(E70)),1,0),IF(AND(EXACT(B161,B71),EXACT(C161,C71),EXACT(D161,D71),EXACT(E161,E71),ISNUMBER(E161)=ISNUMBER(E71)),1,0),IF(AND(EXACT(B161,B72),EXACT(C161,C72),EXACT(D161,D72),EXACT(E161,E72),ISNUMBER(E161)=ISNUMBER(E72)),1,0),IF(AND(EXACT(B161,B73),EXACT(C161,C73),EXACT(D161,D73),EXACT(E161,E73),ISNUMBER(E161)=ISNUMBER(E73)),1,0),IF(AND(EXACT(B161,B74),EXACT(C161,C74),EXACT(D161,D74),EXACT(E161,E74),ISNUMBER(E161)=ISNUMBER(E74)),1,0),IF(AND(EXACT(B161,B75),EXACT(C161,C75),EXACT(D161,D75),EXACT(E161,E75),ISNUMBER(E161)=ISNUMBER(E75)),1,0),IF(AND(EXACT(B161,B76),EXACT(C161,C76),EXACT(D161,D76),EXACT(E161,E76),ISNUMBER(E161)=ISNUMBER(E76)),1,0),IF(AND(EXACT(B161,B77),EXACT(C161,C77),EXACT(D161,D77),EXACT(E161,E77),ISNUMBER(E161)=ISNUMBER(E77)),1,0),IF(AND(EXACT(B161,B78),EXACT(C161,C78),EXACT(D161,D78),EXACT(E161,E78),ISNUMBER(E161)=ISNUMBER(E78)),1,0),IF(AND(EXACT(B161,B79),EXACT(C161,C79),EXACT(D161,D79),EXACT(E161,E79),ISNUMBER(E161)=ISNUMBER(E79)),1,0),IF(AND(EXACT(B161,B80),EXACT(C161,C80),EXACT(D161,D80),EXACT(E161,E80),ISNUMBER(E161)=ISNUMBER(E80)),1,0),IF(AND(EXACT(B161,B81),EXACT(C161,C81),EXACT(D161,D81),EXACT(E161,E81),ISNUMBER(E161)=ISNUMBER(E81)),1,0),IF(AND(EXACT(B161,B82),EXACT(C161,C82),EXACT(D161,D82),EXACT(E161,E82),ISNUMBER(E161)=ISNUMBER(E82)),1,0),IF(AND(EXACT(B161,B83),EXACT(C161,C83),EXACT(D161,D83),EXACT(E161,E83),ISNUMBER(E161)=ISNUMBER(E83)),1,0),IF(AND(EXACT(B161,B84),EXACT(C161,C84),EXACT(D161,D84),EXACT(E161,E84),ISNUMBER(E161)=ISNUMBER(E84)),1,0),IF(AND(EXACT(B161,B85),EXACT(C161,C85),EXACT(D161,D85),EXACT(E161,E85),ISNUMBER(E161)=ISNUMBER(E85)),1,0),IF(AND(EXACT(B161,B86),EXACT(C161,C86),EXACT(D161,D86),EXACT(E161,E86),ISNUMBER(E161)=ISNUMBER(E86)),1,0)))</x:f>
      </x:c>
      <x:c r="O161" s="28" t="str">
        <x:f>IF(A161="","",SUM(IF(AND(EXACT(B161,B87),EXACT(C161,C87),EXACT(D161,D87),EXACT(E161,E87),ISNUMBER(E161)=ISNUMBER(E87)),1,0),IF(AND(EXACT(B161,B88),EXACT(C161,C88),EXACT(D161,D88),EXACT(E161,E88),ISNUMBER(E161)=ISNUMBER(E88)),1,0),IF(AND(EXACT(B161,B89),EXACT(C161,C89),EXACT(D161,D89),EXACT(E161,E89),ISNUMBER(E161)=ISNUMBER(E89)),1,0),IF(AND(EXACT(B161,B90),EXACT(C161,C90),EXACT(D161,D90),EXACT(E161,E90),ISNUMBER(E161)=ISNUMBER(E90)),1,0),IF(AND(EXACT(B161,B91),EXACT(C161,C91),EXACT(D161,D91),EXACT(E161,E91),ISNUMBER(E161)=ISNUMBER(E91)),1,0),IF(AND(EXACT(B161,B92),EXACT(C161,C92),EXACT(D161,D92),EXACT(E161,E92),ISNUMBER(E161)=ISNUMBER(E92)),1,0),IF(AND(EXACT(B161,B93),EXACT(C161,C93),EXACT(D161,D93),EXACT(E161,E93),ISNUMBER(E161)=ISNUMBER(E93)),1,0),IF(AND(EXACT(B161,B94),EXACT(C161,C94),EXACT(D161,D94),EXACT(E161,E94),ISNUMBER(E161)=ISNUMBER(E94)),1,0),IF(AND(EXACT(B161,B95),EXACT(C161,C95),EXACT(D161,D95),EXACT(E161,E95),ISNUMBER(E161)=ISNUMBER(E95)),1,0),IF(AND(EXACT(B161,B96),EXACT(C161,C96),EXACT(D161,D96),EXACT(E161,E96),ISNUMBER(E161)=ISNUMBER(E96)),1,0),IF(AND(EXACT(B161,B97),EXACT(C161,C97),EXACT(D161,D97),EXACT(E161,E97),ISNUMBER(E161)=ISNUMBER(E97)),1,0),IF(AND(EXACT(B161,B98),EXACT(C161,C98),EXACT(D161,D98),EXACT(E161,E98),ISNUMBER(E161)=ISNUMBER(E98)),1,0),IF(AND(EXACT(B161,B99),EXACT(C161,C99),EXACT(D161,D99),EXACT(E161,E99),ISNUMBER(E161)=ISNUMBER(E99)),1,0),IF(AND(EXACT(B161,B100),EXACT(C161,C100),EXACT(D161,D100),EXACT(E161,E100),ISNUMBER(E161)=ISNUMBER(E100)),1,0),IF(AND(EXACT(B161,B101),EXACT(C161,C101),EXACT(D161,D101),EXACT(E161,E101),ISNUMBER(E161)=ISNUMBER(E101)),1,0),IF(AND(EXACT(B161,B102),EXACT(C161,C102),EXACT(D161,D102),EXACT(E161,E102),ISNUMBER(E161)=ISNUMBER(E102)),1,0),IF(AND(EXACT(B161,B103),EXACT(C161,C103),EXACT(D161,D103),EXACT(E161,E103),ISNUMBER(E161)=ISNUMBER(E103)),1,0),IF(AND(EXACT(B161,B104),EXACT(C161,C104),EXACT(D161,D104),EXACT(E161,E104),ISNUMBER(E161)=ISNUMBER(E104)),1,0),IF(AND(EXACT(B161,B105),EXACT(C161,C105),EXACT(D161,D105),EXACT(E161,E105),ISNUMBER(E161)=ISNUMBER(E105)),1,0),IF(AND(EXACT(B161,B106),EXACT(C161,C106),EXACT(D161,D106),EXACT(E161,E106),ISNUMBER(E161)=ISNUMBER(E106)),1,0)))</x:f>
      </x:c>
      <x:c r="P161" s="28" t="str">
        <x:f>IF(A161="","",SUM(IF(AND(EXACT(B161,B107),EXACT(C161,C107),EXACT(D161,D107),EXACT(E161,E107),ISNUMBER(E161)=ISNUMBER(E107)),1,0),IF(AND(EXACT(B161,B108),EXACT(C161,C108),EXACT(D161,D108),EXACT(E161,E108),ISNUMBER(E161)=ISNUMBER(E108)),1,0),IF(AND(EXACT(B161,B109),EXACT(C161,C109),EXACT(D161,D109),EXACT(E161,E109),ISNUMBER(E161)=ISNUMBER(E109)),1,0),IF(AND(EXACT(B161,B110),EXACT(C161,C110),EXACT(D161,D110),EXACT(E161,E110),ISNUMBER(E161)=ISNUMBER(E110)),1,0),IF(AND(EXACT(B161,B111),EXACT(C161,C111),EXACT(D161,D111),EXACT(E161,E111),ISNUMBER(E161)=ISNUMBER(E111)),1,0),IF(AND(EXACT(B161,B112),EXACT(C161,C112),EXACT(D161,D112),EXACT(E161,E112),ISNUMBER(E161)=ISNUMBER(E112)),1,0),IF(AND(EXACT(B161,B113),EXACT(C161,C113),EXACT(D161,D113),EXACT(E161,E113),ISNUMBER(E161)=ISNUMBER(E113)),1,0),IF(AND(EXACT(B161,B114),EXACT(C161,C114),EXACT(D161,D114),EXACT(E161,E114),ISNUMBER(E161)=ISNUMBER(E114)),1,0),IF(AND(EXACT(B161,B115),EXACT(C161,C115),EXACT(D161,D115),EXACT(E161,E115),ISNUMBER(E161)=ISNUMBER(E115)),1,0),IF(AND(EXACT(B161,B116),EXACT(C161,C116),EXACT(D161,D116),EXACT(E161,E116),ISNUMBER(E161)=ISNUMBER(E116)),1,0),IF(AND(EXACT(B161,B117),EXACT(C161,C117),EXACT(D161,D117),EXACT(E161,E117),ISNUMBER(E161)=ISNUMBER(E117)),1,0),IF(AND(EXACT(B161,B118),EXACT(C161,C118),EXACT(D161,D118),EXACT(E161,E118),ISNUMBER(E161)=ISNUMBER(E118)),1,0),IF(AND(EXACT(B161,B119),EXACT(C161,C119),EXACT(D161,D119),EXACT(E161,E119),ISNUMBER(E161)=ISNUMBER(E119)),1,0),IF(AND(EXACT(B161,B120),EXACT(C161,C120),EXACT(D161,D120),EXACT(E161,E120),ISNUMBER(E161)=ISNUMBER(E120)),1,0),IF(AND(EXACT(B161,B121),EXACT(C161,C121),EXACT(D161,D121),EXACT(E161,E121),ISNUMBER(E161)=ISNUMBER(E121)),1,0),IF(AND(EXACT(B161,B122),EXACT(C161,C122),EXACT(D161,D122),EXACT(E161,E122),ISNUMBER(E161)=ISNUMBER(E122)),1,0),IF(AND(EXACT(B161,B123),EXACT(C161,C123),EXACT(D161,D123),EXACT(E161,E123),ISNUMBER(E161)=ISNUMBER(E123)),1,0),IF(AND(EXACT(B161,B124),EXACT(C161,C124),EXACT(D161,D124),EXACT(E161,E124),ISNUMBER(E161)=ISNUMBER(E124)),1,0),IF(AND(EXACT(B161,B125),EXACT(C161,C125),EXACT(D161,D125),EXACT(E161,E125),ISNUMBER(E161)=ISNUMBER(E125)),1,0),IF(AND(EXACT(B161,B126),EXACT(C161,C126),EXACT(D161,D126),EXACT(E161,E126),ISNUMBER(E161)=ISNUMBER(E126)),1,0)))</x:f>
      </x:c>
      <x:c r="Q161" s="28" t="str">
        <x:f>IF(A161="","",SUM(IF(AND(EXACT(B161,B127),EXACT(C161,C127),EXACT(D161,D127),EXACT(E161,E127),ISNUMBER(E161)=ISNUMBER(E127)),1,0),IF(AND(EXACT(B161,B128),EXACT(C161,C128),EXACT(D161,D128),EXACT(E161,E128),ISNUMBER(E161)=ISNUMBER(E128)),1,0),IF(AND(EXACT(B161,B129),EXACT(C161,C129),EXACT(D161,D129),EXACT(E161,E129),ISNUMBER(E161)=ISNUMBER(E129)),1,0),IF(AND(EXACT(B161,B130),EXACT(C161,C130),EXACT(D161,D130),EXACT(E161,E130),ISNUMBER(E161)=ISNUMBER(E130)),1,0),IF(AND(EXACT(B161,B131),EXACT(C161,C131),EXACT(D161,D131),EXACT(E161,E131),ISNUMBER(E161)=ISNUMBER(E131)),1,0),IF(AND(EXACT(B161,B132),EXACT(C161,C132),EXACT(D161,D132),EXACT(E161,E132),ISNUMBER(E161)=ISNUMBER(E132)),1,0),IF(AND(EXACT(B161,B133),EXACT(C161,C133),EXACT(D161,D133),EXACT(E161,E133),ISNUMBER(E161)=ISNUMBER(E133)),1,0),IF(AND(EXACT(B161,B134),EXACT(C161,C134),EXACT(D161,D134),EXACT(E161,E134),ISNUMBER(E161)=ISNUMBER(E134)),1,0),IF(AND(EXACT(B161,B135),EXACT(C161,C135),EXACT(D161,D135),EXACT(E161,E135),ISNUMBER(E161)=ISNUMBER(E135)),1,0),IF(AND(EXACT(B161,B136),EXACT(C161,C136),EXACT(D161,D136),EXACT(E161,E136),ISNUMBER(E161)=ISNUMBER(E136)),1,0),IF(AND(EXACT(B161,B137),EXACT(C161,C137),EXACT(D161,D137),EXACT(E161,E137),ISNUMBER(E161)=ISNUMBER(E137)),1,0),IF(AND(EXACT(B161,B138),EXACT(C161,C138),EXACT(D161,D138),EXACT(E161,E138),ISNUMBER(E161)=ISNUMBER(E138)),1,0),IF(AND(EXACT(B161,B139),EXACT(C161,C139),EXACT(D161,D139),EXACT(E161,E139),ISNUMBER(E161)=ISNUMBER(E139)),1,0),IF(AND(EXACT(B161,B140),EXACT(C161,C140),EXACT(D161,D140),EXACT(E161,E140),ISNUMBER(E161)=ISNUMBER(E140)),1,0),IF(AND(EXACT(B161,B141),EXACT(C161,C141),EXACT(D161,D141),EXACT(E161,E141),ISNUMBER(E161)=ISNUMBER(E141)),1,0),IF(AND(EXACT(B161,B142),EXACT(C161,C142),EXACT(D161,D142),EXACT(E161,E142),ISNUMBER(E161)=ISNUMBER(E142)),1,0),IF(AND(EXACT(B161,B143),EXACT(C161,C143),EXACT(D161,D143),EXACT(E161,E143),ISNUMBER(E161)=ISNUMBER(E143)),1,0),IF(AND(EXACT(B161,B144),EXACT(C161,C144),EXACT(D161,D144),EXACT(E161,E144),ISNUMBER(E161)=ISNUMBER(E144)),1,0),IF(AND(EXACT(B161,B145),EXACT(C161,C145),EXACT(D161,D145),EXACT(E161,E145),ISNUMBER(E161)=ISNUMBER(E145)),1,0),IF(AND(EXACT(B161,B146),EXACT(C161,C146),EXACT(D161,D146),EXACT(E161,E146),ISNUMBER(E161)=ISNUMBER(E146)),1,0)))</x:f>
      </x:c>
      <x:c r="R161" s="28" t="str">
        <x:f>IF(A161="","",SUM(IF(AND(EXACT(B161,B147),EXACT(C161,C147),EXACT(D161,D147),EXACT(E161,E147),ISNUMBER(E161)=ISNUMBER(E147)),1,0),IF(AND(EXACT(B161,B148),EXACT(C161,C148),EXACT(D161,D148),EXACT(E161,E148),ISNUMBER(E161)=ISNUMBER(E148)),1,0),IF(AND(EXACT(B161,B149),EXACT(C161,C149),EXACT(D161,D149),EXACT(E161,E149),ISNUMBER(E161)=ISNUMBER(E149)),1,0),IF(AND(EXACT(B161,B150),EXACT(C161,C150),EXACT(D161,D150),EXACT(E161,E150),ISNUMBER(E161)=ISNUMBER(E150)),1,0),IF(AND(EXACT(B161,B151),EXACT(C161,C151),EXACT(D161,D151),EXACT(E161,E151),ISNUMBER(E161)=ISNUMBER(E151)),1,0),IF(AND(EXACT(B161,B152),EXACT(C161,C152),EXACT(D161,D152),EXACT(E161,E152),ISNUMBER(E161)=ISNUMBER(E152)),1,0),IF(AND(EXACT(B161,B153),EXACT(C161,C153),EXACT(D161,D153),EXACT(E161,E153),ISNUMBER(E161)=ISNUMBER(E153)),1,0),IF(AND(EXACT(B161,B154),EXACT(C161,C154),EXACT(D161,D154),EXACT(E161,E154),ISNUMBER(E161)=ISNUMBER(E154)),1,0),IF(AND(EXACT(B161,B155),EXACT(C161,C155),EXACT(D161,D155),EXACT(E161,E155),ISNUMBER(E161)=ISNUMBER(E155)),1,0),IF(AND(EXACT(B161,B156),EXACT(C161,C156),EXACT(D161,D156),EXACT(E161,E156),ISNUMBER(E161)=ISNUMBER(E156)),1,0),IF(AND(EXACT(B161,B157),EXACT(C161,C157),EXACT(D161,D157),EXACT(E161,E157),ISNUMBER(E161)=ISNUMBER(E157)),1,0),IF(AND(EXACT(B161,B158),EXACT(C161,C158),EXACT(D161,D158),EXACT(E161,E158),ISNUMBER(E161)=ISNUMBER(E158)),1,0),IF(AND(EXACT(B161,B159),EXACT(C161,C159),EXACT(D161,D159),EXACT(E161,E159),ISNUMBER(E161)=ISNUMBER(E159)),1,0),IF(AND(EXACT(B161,B160),EXACT(C161,C160),EXACT(D161,D160),EXACT(E161,E160),ISNUMBER(E161)=ISNUMBER(E160)),1,0),IF(AND(EXACT(B161,B161),EXACT(C161,C161),EXACT(D161,D161),EXACT(E161,E161),ISNUMBER(E161)=ISNUMBER(E161)),1,0)))</x:f>
      </x:c>
      <x:c r="S161" s="28" t="str">
        <x:f>IF(A161="","",0)</x:f>
      </x:c>
      <x:c r="T161" s="28" t="str">
        <x:f>IF(A161="","",0)</x:f>
      </x:c>
    </x:row>
    <x:row r="162" ht="22" customHeight="1">
      <x:c r="A162" s="2" t="str">
        <x:f>IF(COUNTA('Input'!A162:D162)=0,"",ROW()-6)</x:f>
      </x:c>
      <x:c r="B162" s="2" t="str">
        <x:f>IF(ISBLANK('Input'!A162),"",'Input'!A162)</x:f>
      </x:c>
      <x:c r="C162" s="2" t="str">
        <x:f>IF(ISBLANK('Input'!B162),"",'Input'!B162)</x:f>
      </x:c>
      <x:c r="D162" s="2" t="str">
        <x:f>IF(ISBLANK('Input'!C162),"",'Input'!C162)</x:f>
      </x:c>
      <x:c r="E162" s="21" t="str">
        <x:f>IF(ISBLANK('Input'!D162),"",'Input'!D162)</x:f>
      </x:c>
      <x:c r="F162" s="2" t="str">
        <x:f>IF(A162="","",SUM(K162:T162))</x:f>
      </x:c>
      <x:c r="G162" s="2" t="str">
        <x:f>IF(A162="","",IF(F162&gt;1,"Exact duplicate",IF(B162="","Missing job ID",IF(C162="","Missing customer",IF(NOT(OR(EXACT(D162,"completed"),EXACT(D162,"cancelled"))),"Missing or invalid status",IF(NOT(ISNUMBER(E162)),"Missing or invalid amount",IF(E162&lt;0,"Missing or invalid amount","")))))))</x:f>
      </x:c>
      <x:c r="H162" s="2" t="str">
        <x:f>IF(A162="","",IF(F162&gt;1,"Duplicate",IF(G162&lt;&gt;"","Exception",IF(EXACT(D162,"completed"),"Completed","Cancelled"))))</x:f>
      </x:c>
      <x:c r="I162" s="21" t="str">
        <x:f>IF(A162="","",IF(H162="Completed",E162,0))</x:f>
      </x:c>
      <x:c r="K162" s="28" t="str">
        <x:f>IF(A162="","",SUM(IF(AND(EXACT(B162,B7),EXACT(C162,C7),EXACT(D162,D7),EXACT(E162,E7),ISNUMBER(E162)=ISNUMBER(E7)),1,0),IF(AND(EXACT(B162,B8),EXACT(C162,C8),EXACT(D162,D8),EXACT(E162,E8),ISNUMBER(E162)=ISNUMBER(E8)),1,0),IF(AND(EXACT(B162,B9),EXACT(C162,C9),EXACT(D162,D9),EXACT(E162,E9),ISNUMBER(E162)=ISNUMBER(E9)),1,0),IF(AND(EXACT(B162,B10),EXACT(C162,C10),EXACT(D162,D10),EXACT(E162,E10),ISNUMBER(E162)=ISNUMBER(E10)),1,0),IF(AND(EXACT(B162,B11),EXACT(C162,C11),EXACT(D162,D11),EXACT(E162,E11),ISNUMBER(E162)=ISNUMBER(E11)),1,0),IF(AND(EXACT(B162,B12),EXACT(C162,C12),EXACT(D162,D12),EXACT(E162,E12),ISNUMBER(E162)=ISNUMBER(E12)),1,0),IF(AND(EXACT(B162,B13),EXACT(C162,C13),EXACT(D162,D13),EXACT(E162,E13),ISNUMBER(E162)=ISNUMBER(E13)),1,0),IF(AND(EXACT(B162,B14),EXACT(C162,C14),EXACT(D162,D14),EXACT(E162,E14),ISNUMBER(E162)=ISNUMBER(E14)),1,0),IF(AND(EXACT(B162,B15),EXACT(C162,C15),EXACT(D162,D15),EXACT(E162,E15),ISNUMBER(E162)=ISNUMBER(E15)),1,0),IF(AND(EXACT(B162,B16),EXACT(C162,C16),EXACT(D162,D16),EXACT(E162,E16),ISNUMBER(E162)=ISNUMBER(E16)),1,0),IF(AND(EXACT(B162,B17),EXACT(C162,C17),EXACT(D162,D17),EXACT(E162,E17),ISNUMBER(E162)=ISNUMBER(E17)),1,0),IF(AND(EXACT(B162,B18),EXACT(C162,C18),EXACT(D162,D18),EXACT(E162,E18),ISNUMBER(E162)=ISNUMBER(E18)),1,0),IF(AND(EXACT(B162,B19),EXACT(C162,C19),EXACT(D162,D19),EXACT(E162,E19),ISNUMBER(E162)=ISNUMBER(E19)),1,0),IF(AND(EXACT(B162,B20),EXACT(C162,C20),EXACT(D162,D20),EXACT(E162,E20),ISNUMBER(E162)=ISNUMBER(E20)),1,0),IF(AND(EXACT(B162,B21),EXACT(C162,C21),EXACT(D162,D21),EXACT(E162,E21),ISNUMBER(E162)=ISNUMBER(E21)),1,0),IF(AND(EXACT(B162,B22),EXACT(C162,C22),EXACT(D162,D22),EXACT(E162,E22),ISNUMBER(E162)=ISNUMBER(E22)),1,0),IF(AND(EXACT(B162,B23),EXACT(C162,C23),EXACT(D162,D23),EXACT(E162,E23),ISNUMBER(E162)=ISNUMBER(E23)),1,0),IF(AND(EXACT(B162,B24),EXACT(C162,C24),EXACT(D162,D24),EXACT(E162,E24),ISNUMBER(E162)=ISNUMBER(E24)),1,0),IF(AND(EXACT(B162,B25),EXACT(C162,C25),EXACT(D162,D25),EXACT(E162,E25),ISNUMBER(E162)=ISNUMBER(E25)),1,0),IF(AND(EXACT(B162,B26),EXACT(C162,C26),EXACT(D162,D26),EXACT(E162,E26),ISNUMBER(E162)=ISNUMBER(E26)),1,0)))</x:f>
      </x:c>
      <x:c r="L162" s="28" t="str">
        <x:f>IF(A162="","",SUM(IF(AND(EXACT(B162,B27),EXACT(C162,C27),EXACT(D162,D27),EXACT(E162,E27),ISNUMBER(E162)=ISNUMBER(E27)),1,0),IF(AND(EXACT(B162,B28),EXACT(C162,C28),EXACT(D162,D28),EXACT(E162,E28),ISNUMBER(E162)=ISNUMBER(E28)),1,0),IF(AND(EXACT(B162,B29),EXACT(C162,C29),EXACT(D162,D29),EXACT(E162,E29),ISNUMBER(E162)=ISNUMBER(E29)),1,0),IF(AND(EXACT(B162,B30),EXACT(C162,C30),EXACT(D162,D30),EXACT(E162,E30),ISNUMBER(E162)=ISNUMBER(E30)),1,0),IF(AND(EXACT(B162,B31),EXACT(C162,C31),EXACT(D162,D31),EXACT(E162,E31),ISNUMBER(E162)=ISNUMBER(E31)),1,0),IF(AND(EXACT(B162,B32),EXACT(C162,C32),EXACT(D162,D32),EXACT(E162,E32),ISNUMBER(E162)=ISNUMBER(E32)),1,0),IF(AND(EXACT(B162,B33),EXACT(C162,C33),EXACT(D162,D33),EXACT(E162,E33),ISNUMBER(E162)=ISNUMBER(E33)),1,0),IF(AND(EXACT(B162,B34),EXACT(C162,C34),EXACT(D162,D34),EXACT(E162,E34),ISNUMBER(E162)=ISNUMBER(E34)),1,0),IF(AND(EXACT(B162,B35),EXACT(C162,C35),EXACT(D162,D35),EXACT(E162,E35),ISNUMBER(E162)=ISNUMBER(E35)),1,0),IF(AND(EXACT(B162,B36),EXACT(C162,C36),EXACT(D162,D36),EXACT(E162,E36),ISNUMBER(E162)=ISNUMBER(E36)),1,0),IF(AND(EXACT(B162,B37),EXACT(C162,C37),EXACT(D162,D37),EXACT(E162,E37),ISNUMBER(E162)=ISNUMBER(E37)),1,0),IF(AND(EXACT(B162,B38),EXACT(C162,C38),EXACT(D162,D38),EXACT(E162,E38),ISNUMBER(E162)=ISNUMBER(E38)),1,0),IF(AND(EXACT(B162,B39),EXACT(C162,C39),EXACT(D162,D39),EXACT(E162,E39),ISNUMBER(E162)=ISNUMBER(E39)),1,0),IF(AND(EXACT(B162,B40),EXACT(C162,C40),EXACT(D162,D40),EXACT(E162,E40),ISNUMBER(E162)=ISNUMBER(E40)),1,0),IF(AND(EXACT(B162,B41),EXACT(C162,C41),EXACT(D162,D41),EXACT(E162,E41),ISNUMBER(E162)=ISNUMBER(E41)),1,0),IF(AND(EXACT(B162,B42),EXACT(C162,C42),EXACT(D162,D42),EXACT(E162,E42),ISNUMBER(E162)=ISNUMBER(E42)),1,0),IF(AND(EXACT(B162,B43),EXACT(C162,C43),EXACT(D162,D43),EXACT(E162,E43),ISNUMBER(E162)=ISNUMBER(E43)),1,0),IF(AND(EXACT(B162,B44),EXACT(C162,C44),EXACT(D162,D44),EXACT(E162,E44),ISNUMBER(E162)=ISNUMBER(E44)),1,0),IF(AND(EXACT(B162,B45),EXACT(C162,C45),EXACT(D162,D45),EXACT(E162,E45),ISNUMBER(E162)=ISNUMBER(E45)),1,0),IF(AND(EXACT(B162,B46),EXACT(C162,C46),EXACT(D162,D46),EXACT(E162,E46),ISNUMBER(E162)=ISNUMBER(E46)),1,0)))</x:f>
      </x:c>
      <x:c r="M162" s="28" t="str">
        <x:f>IF(A162="","",SUM(IF(AND(EXACT(B162,B47),EXACT(C162,C47),EXACT(D162,D47),EXACT(E162,E47),ISNUMBER(E162)=ISNUMBER(E47)),1,0),IF(AND(EXACT(B162,B48),EXACT(C162,C48),EXACT(D162,D48),EXACT(E162,E48),ISNUMBER(E162)=ISNUMBER(E48)),1,0),IF(AND(EXACT(B162,B49),EXACT(C162,C49),EXACT(D162,D49),EXACT(E162,E49),ISNUMBER(E162)=ISNUMBER(E49)),1,0),IF(AND(EXACT(B162,B50),EXACT(C162,C50),EXACT(D162,D50),EXACT(E162,E50),ISNUMBER(E162)=ISNUMBER(E50)),1,0),IF(AND(EXACT(B162,B51),EXACT(C162,C51),EXACT(D162,D51),EXACT(E162,E51),ISNUMBER(E162)=ISNUMBER(E51)),1,0),IF(AND(EXACT(B162,B52),EXACT(C162,C52),EXACT(D162,D52),EXACT(E162,E52),ISNUMBER(E162)=ISNUMBER(E52)),1,0),IF(AND(EXACT(B162,B53),EXACT(C162,C53),EXACT(D162,D53),EXACT(E162,E53),ISNUMBER(E162)=ISNUMBER(E53)),1,0),IF(AND(EXACT(B162,B54),EXACT(C162,C54),EXACT(D162,D54),EXACT(E162,E54),ISNUMBER(E162)=ISNUMBER(E54)),1,0),IF(AND(EXACT(B162,B55),EXACT(C162,C55),EXACT(D162,D55),EXACT(E162,E55),ISNUMBER(E162)=ISNUMBER(E55)),1,0),IF(AND(EXACT(B162,B56),EXACT(C162,C56),EXACT(D162,D56),EXACT(E162,E56),ISNUMBER(E162)=ISNUMBER(E56)),1,0),IF(AND(EXACT(B162,B57),EXACT(C162,C57),EXACT(D162,D57),EXACT(E162,E57),ISNUMBER(E162)=ISNUMBER(E57)),1,0),IF(AND(EXACT(B162,B58),EXACT(C162,C58),EXACT(D162,D58),EXACT(E162,E58),ISNUMBER(E162)=ISNUMBER(E58)),1,0),IF(AND(EXACT(B162,B59),EXACT(C162,C59),EXACT(D162,D59),EXACT(E162,E59),ISNUMBER(E162)=ISNUMBER(E59)),1,0),IF(AND(EXACT(B162,B60),EXACT(C162,C60),EXACT(D162,D60),EXACT(E162,E60),ISNUMBER(E162)=ISNUMBER(E60)),1,0),IF(AND(EXACT(B162,B61),EXACT(C162,C61),EXACT(D162,D61),EXACT(E162,E61),ISNUMBER(E162)=ISNUMBER(E61)),1,0),IF(AND(EXACT(B162,B62),EXACT(C162,C62),EXACT(D162,D62),EXACT(E162,E62),ISNUMBER(E162)=ISNUMBER(E62)),1,0),IF(AND(EXACT(B162,B63),EXACT(C162,C63),EXACT(D162,D63),EXACT(E162,E63),ISNUMBER(E162)=ISNUMBER(E63)),1,0),IF(AND(EXACT(B162,B64),EXACT(C162,C64),EXACT(D162,D64),EXACT(E162,E64),ISNUMBER(E162)=ISNUMBER(E64)),1,0),IF(AND(EXACT(B162,B65),EXACT(C162,C65),EXACT(D162,D65),EXACT(E162,E65),ISNUMBER(E162)=ISNUMBER(E65)),1,0),IF(AND(EXACT(B162,B66),EXACT(C162,C66),EXACT(D162,D66),EXACT(E162,E66),ISNUMBER(E162)=ISNUMBER(E66)),1,0)))</x:f>
      </x:c>
      <x:c r="N162" s="28" t="str">
        <x:f>IF(A162="","",SUM(IF(AND(EXACT(B162,B67),EXACT(C162,C67),EXACT(D162,D67),EXACT(E162,E67),ISNUMBER(E162)=ISNUMBER(E67)),1,0),IF(AND(EXACT(B162,B68),EXACT(C162,C68),EXACT(D162,D68),EXACT(E162,E68),ISNUMBER(E162)=ISNUMBER(E68)),1,0),IF(AND(EXACT(B162,B69),EXACT(C162,C69),EXACT(D162,D69),EXACT(E162,E69),ISNUMBER(E162)=ISNUMBER(E69)),1,0),IF(AND(EXACT(B162,B70),EXACT(C162,C70),EXACT(D162,D70),EXACT(E162,E70),ISNUMBER(E162)=ISNUMBER(E70)),1,0),IF(AND(EXACT(B162,B71),EXACT(C162,C71),EXACT(D162,D71),EXACT(E162,E71),ISNUMBER(E162)=ISNUMBER(E71)),1,0),IF(AND(EXACT(B162,B72),EXACT(C162,C72),EXACT(D162,D72),EXACT(E162,E72),ISNUMBER(E162)=ISNUMBER(E72)),1,0),IF(AND(EXACT(B162,B73),EXACT(C162,C73),EXACT(D162,D73),EXACT(E162,E73),ISNUMBER(E162)=ISNUMBER(E73)),1,0),IF(AND(EXACT(B162,B74),EXACT(C162,C74),EXACT(D162,D74),EXACT(E162,E74),ISNUMBER(E162)=ISNUMBER(E74)),1,0),IF(AND(EXACT(B162,B75),EXACT(C162,C75),EXACT(D162,D75),EXACT(E162,E75),ISNUMBER(E162)=ISNUMBER(E75)),1,0),IF(AND(EXACT(B162,B76),EXACT(C162,C76),EXACT(D162,D76),EXACT(E162,E76),ISNUMBER(E162)=ISNUMBER(E76)),1,0),IF(AND(EXACT(B162,B77),EXACT(C162,C77),EXACT(D162,D77),EXACT(E162,E77),ISNUMBER(E162)=ISNUMBER(E77)),1,0),IF(AND(EXACT(B162,B78),EXACT(C162,C78),EXACT(D162,D78),EXACT(E162,E78),ISNUMBER(E162)=ISNUMBER(E78)),1,0),IF(AND(EXACT(B162,B79),EXACT(C162,C79),EXACT(D162,D79),EXACT(E162,E79),ISNUMBER(E162)=ISNUMBER(E79)),1,0),IF(AND(EXACT(B162,B80),EXACT(C162,C80),EXACT(D162,D80),EXACT(E162,E80),ISNUMBER(E162)=ISNUMBER(E80)),1,0),IF(AND(EXACT(B162,B81),EXACT(C162,C81),EXACT(D162,D81),EXACT(E162,E81),ISNUMBER(E162)=ISNUMBER(E81)),1,0),IF(AND(EXACT(B162,B82),EXACT(C162,C82),EXACT(D162,D82),EXACT(E162,E82),ISNUMBER(E162)=ISNUMBER(E82)),1,0),IF(AND(EXACT(B162,B83),EXACT(C162,C83),EXACT(D162,D83),EXACT(E162,E83),ISNUMBER(E162)=ISNUMBER(E83)),1,0),IF(AND(EXACT(B162,B84),EXACT(C162,C84),EXACT(D162,D84),EXACT(E162,E84),ISNUMBER(E162)=ISNUMBER(E84)),1,0),IF(AND(EXACT(B162,B85),EXACT(C162,C85),EXACT(D162,D85),EXACT(E162,E85),ISNUMBER(E162)=ISNUMBER(E85)),1,0),IF(AND(EXACT(B162,B86),EXACT(C162,C86),EXACT(D162,D86),EXACT(E162,E86),ISNUMBER(E162)=ISNUMBER(E86)),1,0)))</x:f>
      </x:c>
      <x:c r="O162" s="28" t="str">
        <x:f>IF(A162="","",SUM(IF(AND(EXACT(B162,B87),EXACT(C162,C87),EXACT(D162,D87),EXACT(E162,E87),ISNUMBER(E162)=ISNUMBER(E87)),1,0),IF(AND(EXACT(B162,B88),EXACT(C162,C88),EXACT(D162,D88),EXACT(E162,E88),ISNUMBER(E162)=ISNUMBER(E88)),1,0),IF(AND(EXACT(B162,B89),EXACT(C162,C89),EXACT(D162,D89),EXACT(E162,E89),ISNUMBER(E162)=ISNUMBER(E89)),1,0),IF(AND(EXACT(B162,B90),EXACT(C162,C90),EXACT(D162,D90),EXACT(E162,E90),ISNUMBER(E162)=ISNUMBER(E90)),1,0),IF(AND(EXACT(B162,B91),EXACT(C162,C91),EXACT(D162,D91),EXACT(E162,E91),ISNUMBER(E162)=ISNUMBER(E91)),1,0),IF(AND(EXACT(B162,B92),EXACT(C162,C92),EXACT(D162,D92),EXACT(E162,E92),ISNUMBER(E162)=ISNUMBER(E92)),1,0),IF(AND(EXACT(B162,B93),EXACT(C162,C93),EXACT(D162,D93),EXACT(E162,E93),ISNUMBER(E162)=ISNUMBER(E93)),1,0),IF(AND(EXACT(B162,B94),EXACT(C162,C94),EXACT(D162,D94),EXACT(E162,E94),ISNUMBER(E162)=ISNUMBER(E94)),1,0),IF(AND(EXACT(B162,B95),EXACT(C162,C95),EXACT(D162,D95),EXACT(E162,E95),ISNUMBER(E162)=ISNUMBER(E95)),1,0),IF(AND(EXACT(B162,B96),EXACT(C162,C96),EXACT(D162,D96),EXACT(E162,E96),ISNUMBER(E162)=ISNUMBER(E96)),1,0),IF(AND(EXACT(B162,B97),EXACT(C162,C97),EXACT(D162,D97),EXACT(E162,E97),ISNUMBER(E162)=ISNUMBER(E97)),1,0),IF(AND(EXACT(B162,B98),EXACT(C162,C98),EXACT(D162,D98),EXACT(E162,E98),ISNUMBER(E162)=ISNUMBER(E98)),1,0),IF(AND(EXACT(B162,B99),EXACT(C162,C99),EXACT(D162,D99),EXACT(E162,E99),ISNUMBER(E162)=ISNUMBER(E99)),1,0),IF(AND(EXACT(B162,B100),EXACT(C162,C100),EXACT(D162,D100),EXACT(E162,E100),ISNUMBER(E162)=ISNUMBER(E100)),1,0),IF(AND(EXACT(B162,B101),EXACT(C162,C101),EXACT(D162,D101),EXACT(E162,E101),ISNUMBER(E162)=ISNUMBER(E101)),1,0),IF(AND(EXACT(B162,B102),EXACT(C162,C102),EXACT(D162,D102),EXACT(E162,E102),ISNUMBER(E162)=ISNUMBER(E102)),1,0),IF(AND(EXACT(B162,B103),EXACT(C162,C103),EXACT(D162,D103),EXACT(E162,E103),ISNUMBER(E162)=ISNUMBER(E103)),1,0),IF(AND(EXACT(B162,B104),EXACT(C162,C104),EXACT(D162,D104),EXACT(E162,E104),ISNUMBER(E162)=ISNUMBER(E104)),1,0),IF(AND(EXACT(B162,B105),EXACT(C162,C105),EXACT(D162,D105),EXACT(E162,E105),ISNUMBER(E162)=ISNUMBER(E105)),1,0),IF(AND(EXACT(B162,B106),EXACT(C162,C106),EXACT(D162,D106),EXACT(E162,E106),ISNUMBER(E162)=ISNUMBER(E106)),1,0)))</x:f>
      </x:c>
      <x:c r="P162" s="28" t="str">
        <x:f>IF(A162="","",SUM(IF(AND(EXACT(B162,B107),EXACT(C162,C107),EXACT(D162,D107),EXACT(E162,E107),ISNUMBER(E162)=ISNUMBER(E107)),1,0),IF(AND(EXACT(B162,B108),EXACT(C162,C108),EXACT(D162,D108),EXACT(E162,E108),ISNUMBER(E162)=ISNUMBER(E108)),1,0),IF(AND(EXACT(B162,B109),EXACT(C162,C109),EXACT(D162,D109),EXACT(E162,E109),ISNUMBER(E162)=ISNUMBER(E109)),1,0),IF(AND(EXACT(B162,B110),EXACT(C162,C110),EXACT(D162,D110),EXACT(E162,E110),ISNUMBER(E162)=ISNUMBER(E110)),1,0),IF(AND(EXACT(B162,B111),EXACT(C162,C111),EXACT(D162,D111),EXACT(E162,E111),ISNUMBER(E162)=ISNUMBER(E111)),1,0),IF(AND(EXACT(B162,B112),EXACT(C162,C112),EXACT(D162,D112),EXACT(E162,E112),ISNUMBER(E162)=ISNUMBER(E112)),1,0),IF(AND(EXACT(B162,B113),EXACT(C162,C113),EXACT(D162,D113),EXACT(E162,E113),ISNUMBER(E162)=ISNUMBER(E113)),1,0),IF(AND(EXACT(B162,B114),EXACT(C162,C114),EXACT(D162,D114),EXACT(E162,E114),ISNUMBER(E162)=ISNUMBER(E114)),1,0),IF(AND(EXACT(B162,B115),EXACT(C162,C115),EXACT(D162,D115),EXACT(E162,E115),ISNUMBER(E162)=ISNUMBER(E115)),1,0),IF(AND(EXACT(B162,B116),EXACT(C162,C116),EXACT(D162,D116),EXACT(E162,E116),ISNUMBER(E162)=ISNUMBER(E116)),1,0),IF(AND(EXACT(B162,B117),EXACT(C162,C117),EXACT(D162,D117),EXACT(E162,E117),ISNUMBER(E162)=ISNUMBER(E117)),1,0),IF(AND(EXACT(B162,B118),EXACT(C162,C118),EXACT(D162,D118),EXACT(E162,E118),ISNUMBER(E162)=ISNUMBER(E118)),1,0),IF(AND(EXACT(B162,B119),EXACT(C162,C119),EXACT(D162,D119),EXACT(E162,E119),ISNUMBER(E162)=ISNUMBER(E119)),1,0),IF(AND(EXACT(B162,B120),EXACT(C162,C120),EXACT(D162,D120),EXACT(E162,E120),ISNUMBER(E162)=ISNUMBER(E120)),1,0),IF(AND(EXACT(B162,B121),EXACT(C162,C121),EXACT(D162,D121),EXACT(E162,E121),ISNUMBER(E162)=ISNUMBER(E121)),1,0),IF(AND(EXACT(B162,B122),EXACT(C162,C122),EXACT(D162,D122),EXACT(E162,E122),ISNUMBER(E162)=ISNUMBER(E122)),1,0),IF(AND(EXACT(B162,B123),EXACT(C162,C123),EXACT(D162,D123),EXACT(E162,E123),ISNUMBER(E162)=ISNUMBER(E123)),1,0),IF(AND(EXACT(B162,B124),EXACT(C162,C124),EXACT(D162,D124),EXACT(E162,E124),ISNUMBER(E162)=ISNUMBER(E124)),1,0),IF(AND(EXACT(B162,B125),EXACT(C162,C125),EXACT(D162,D125),EXACT(E162,E125),ISNUMBER(E162)=ISNUMBER(E125)),1,0),IF(AND(EXACT(B162,B126),EXACT(C162,C126),EXACT(D162,D126),EXACT(E162,E126),ISNUMBER(E162)=ISNUMBER(E126)),1,0)))</x:f>
      </x:c>
      <x:c r="Q162" s="28" t="str">
        <x:f>IF(A162="","",SUM(IF(AND(EXACT(B162,B127),EXACT(C162,C127),EXACT(D162,D127),EXACT(E162,E127),ISNUMBER(E162)=ISNUMBER(E127)),1,0),IF(AND(EXACT(B162,B128),EXACT(C162,C128),EXACT(D162,D128),EXACT(E162,E128),ISNUMBER(E162)=ISNUMBER(E128)),1,0),IF(AND(EXACT(B162,B129),EXACT(C162,C129),EXACT(D162,D129),EXACT(E162,E129),ISNUMBER(E162)=ISNUMBER(E129)),1,0),IF(AND(EXACT(B162,B130),EXACT(C162,C130),EXACT(D162,D130),EXACT(E162,E130),ISNUMBER(E162)=ISNUMBER(E130)),1,0),IF(AND(EXACT(B162,B131),EXACT(C162,C131),EXACT(D162,D131),EXACT(E162,E131),ISNUMBER(E162)=ISNUMBER(E131)),1,0),IF(AND(EXACT(B162,B132),EXACT(C162,C132),EXACT(D162,D132),EXACT(E162,E132),ISNUMBER(E162)=ISNUMBER(E132)),1,0),IF(AND(EXACT(B162,B133),EXACT(C162,C133),EXACT(D162,D133),EXACT(E162,E133),ISNUMBER(E162)=ISNUMBER(E133)),1,0),IF(AND(EXACT(B162,B134),EXACT(C162,C134),EXACT(D162,D134),EXACT(E162,E134),ISNUMBER(E162)=ISNUMBER(E134)),1,0),IF(AND(EXACT(B162,B135),EXACT(C162,C135),EXACT(D162,D135),EXACT(E162,E135),ISNUMBER(E162)=ISNUMBER(E135)),1,0),IF(AND(EXACT(B162,B136),EXACT(C162,C136),EXACT(D162,D136),EXACT(E162,E136),ISNUMBER(E162)=ISNUMBER(E136)),1,0),IF(AND(EXACT(B162,B137),EXACT(C162,C137),EXACT(D162,D137),EXACT(E162,E137),ISNUMBER(E162)=ISNUMBER(E137)),1,0),IF(AND(EXACT(B162,B138),EXACT(C162,C138),EXACT(D162,D138),EXACT(E162,E138),ISNUMBER(E162)=ISNUMBER(E138)),1,0),IF(AND(EXACT(B162,B139),EXACT(C162,C139),EXACT(D162,D139),EXACT(E162,E139),ISNUMBER(E162)=ISNUMBER(E139)),1,0),IF(AND(EXACT(B162,B140),EXACT(C162,C140),EXACT(D162,D140),EXACT(E162,E140),ISNUMBER(E162)=ISNUMBER(E140)),1,0),IF(AND(EXACT(B162,B141),EXACT(C162,C141),EXACT(D162,D141),EXACT(E162,E141),ISNUMBER(E162)=ISNUMBER(E141)),1,0),IF(AND(EXACT(B162,B142),EXACT(C162,C142),EXACT(D162,D142),EXACT(E162,E142),ISNUMBER(E162)=ISNUMBER(E142)),1,0),IF(AND(EXACT(B162,B143),EXACT(C162,C143),EXACT(D162,D143),EXACT(E162,E143),ISNUMBER(E162)=ISNUMBER(E143)),1,0),IF(AND(EXACT(B162,B144),EXACT(C162,C144),EXACT(D162,D144),EXACT(E162,E144),ISNUMBER(E162)=ISNUMBER(E144)),1,0),IF(AND(EXACT(B162,B145),EXACT(C162,C145),EXACT(D162,D145),EXACT(E162,E145),ISNUMBER(E162)=ISNUMBER(E145)),1,0),IF(AND(EXACT(B162,B146),EXACT(C162,C146),EXACT(D162,D146),EXACT(E162,E146),ISNUMBER(E162)=ISNUMBER(E146)),1,0)))</x:f>
      </x:c>
      <x:c r="R162" s="28" t="str">
        <x:f>IF(A162="","",SUM(IF(AND(EXACT(B162,B147),EXACT(C162,C147),EXACT(D162,D147),EXACT(E162,E147),ISNUMBER(E162)=ISNUMBER(E147)),1,0),IF(AND(EXACT(B162,B148),EXACT(C162,C148),EXACT(D162,D148),EXACT(E162,E148),ISNUMBER(E162)=ISNUMBER(E148)),1,0),IF(AND(EXACT(B162,B149),EXACT(C162,C149),EXACT(D162,D149),EXACT(E162,E149),ISNUMBER(E162)=ISNUMBER(E149)),1,0),IF(AND(EXACT(B162,B150),EXACT(C162,C150),EXACT(D162,D150),EXACT(E162,E150),ISNUMBER(E162)=ISNUMBER(E150)),1,0),IF(AND(EXACT(B162,B151),EXACT(C162,C151),EXACT(D162,D151),EXACT(E162,E151),ISNUMBER(E162)=ISNUMBER(E151)),1,0),IF(AND(EXACT(B162,B152),EXACT(C162,C152),EXACT(D162,D152),EXACT(E162,E152),ISNUMBER(E162)=ISNUMBER(E152)),1,0),IF(AND(EXACT(B162,B153),EXACT(C162,C153),EXACT(D162,D153),EXACT(E162,E153),ISNUMBER(E162)=ISNUMBER(E153)),1,0),IF(AND(EXACT(B162,B154),EXACT(C162,C154),EXACT(D162,D154),EXACT(E162,E154),ISNUMBER(E162)=ISNUMBER(E154)),1,0),IF(AND(EXACT(B162,B155),EXACT(C162,C155),EXACT(D162,D155),EXACT(E162,E155),ISNUMBER(E162)=ISNUMBER(E155)),1,0),IF(AND(EXACT(B162,B156),EXACT(C162,C156),EXACT(D162,D156),EXACT(E162,E156),ISNUMBER(E162)=ISNUMBER(E156)),1,0),IF(AND(EXACT(B162,B157),EXACT(C162,C157),EXACT(D162,D157),EXACT(E162,E157),ISNUMBER(E162)=ISNUMBER(E157)),1,0),IF(AND(EXACT(B162,B158),EXACT(C162,C158),EXACT(D162,D158),EXACT(E162,E158),ISNUMBER(E162)=ISNUMBER(E158)),1,0),IF(AND(EXACT(B162,B159),EXACT(C162,C159),EXACT(D162,D159),EXACT(E162,E159),ISNUMBER(E162)=ISNUMBER(E159)),1,0),IF(AND(EXACT(B162,B160),EXACT(C162,C160),EXACT(D162,D160),EXACT(E162,E160),ISNUMBER(E162)=ISNUMBER(E160)),1,0),IF(AND(EXACT(B162,B161),EXACT(C162,C161),EXACT(D162,D161),EXACT(E162,E161),ISNUMBER(E162)=ISNUMBER(E161)),1,0),IF(AND(EXACT(B162,B162),EXACT(C162,C162),EXACT(D162,D162),EXACT(E162,E162),ISNUMBER(E162)=ISNUMBER(E162)),1,0)))</x:f>
      </x:c>
      <x:c r="S162" s="28" t="str">
        <x:f>IF(A162="","",0)</x:f>
      </x:c>
      <x:c r="T162" s="28" t="str">
        <x:f>IF(A162="","",0)</x:f>
      </x:c>
    </x:row>
    <x:row r="163" ht="22" customHeight="1">
      <x:c r="A163" s="2" t="str">
        <x:f>IF(COUNTA('Input'!A163:D163)=0,"",ROW()-6)</x:f>
      </x:c>
      <x:c r="B163" s="2" t="str">
        <x:f>IF(ISBLANK('Input'!A163),"",'Input'!A163)</x:f>
      </x:c>
      <x:c r="C163" s="2" t="str">
        <x:f>IF(ISBLANK('Input'!B163),"",'Input'!B163)</x:f>
      </x:c>
      <x:c r="D163" s="2" t="str">
        <x:f>IF(ISBLANK('Input'!C163),"",'Input'!C163)</x:f>
      </x:c>
      <x:c r="E163" s="21" t="str">
        <x:f>IF(ISBLANK('Input'!D163),"",'Input'!D163)</x:f>
      </x:c>
      <x:c r="F163" s="2" t="str">
        <x:f>IF(A163="","",SUM(K163:T163))</x:f>
      </x:c>
      <x:c r="G163" s="2" t="str">
        <x:f>IF(A163="","",IF(F163&gt;1,"Exact duplicate",IF(B163="","Missing job ID",IF(C163="","Missing customer",IF(NOT(OR(EXACT(D163,"completed"),EXACT(D163,"cancelled"))),"Missing or invalid status",IF(NOT(ISNUMBER(E163)),"Missing or invalid amount",IF(E163&lt;0,"Missing or invalid amount","")))))))</x:f>
      </x:c>
      <x:c r="H163" s="2" t="str">
        <x:f>IF(A163="","",IF(F163&gt;1,"Duplicate",IF(G163&lt;&gt;"","Exception",IF(EXACT(D163,"completed"),"Completed","Cancelled"))))</x:f>
      </x:c>
      <x:c r="I163" s="21" t="str">
        <x:f>IF(A163="","",IF(H163="Completed",E163,0))</x:f>
      </x:c>
      <x:c r="K163" s="28" t="str">
        <x:f>IF(A163="","",SUM(IF(AND(EXACT(B163,B7),EXACT(C163,C7),EXACT(D163,D7),EXACT(E163,E7),ISNUMBER(E163)=ISNUMBER(E7)),1,0),IF(AND(EXACT(B163,B8),EXACT(C163,C8),EXACT(D163,D8),EXACT(E163,E8),ISNUMBER(E163)=ISNUMBER(E8)),1,0),IF(AND(EXACT(B163,B9),EXACT(C163,C9),EXACT(D163,D9),EXACT(E163,E9),ISNUMBER(E163)=ISNUMBER(E9)),1,0),IF(AND(EXACT(B163,B10),EXACT(C163,C10),EXACT(D163,D10),EXACT(E163,E10),ISNUMBER(E163)=ISNUMBER(E10)),1,0),IF(AND(EXACT(B163,B11),EXACT(C163,C11),EXACT(D163,D11),EXACT(E163,E11),ISNUMBER(E163)=ISNUMBER(E11)),1,0),IF(AND(EXACT(B163,B12),EXACT(C163,C12),EXACT(D163,D12),EXACT(E163,E12),ISNUMBER(E163)=ISNUMBER(E12)),1,0),IF(AND(EXACT(B163,B13),EXACT(C163,C13),EXACT(D163,D13),EXACT(E163,E13),ISNUMBER(E163)=ISNUMBER(E13)),1,0),IF(AND(EXACT(B163,B14),EXACT(C163,C14),EXACT(D163,D14),EXACT(E163,E14),ISNUMBER(E163)=ISNUMBER(E14)),1,0),IF(AND(EXACT(B163,B15),EXACT(C163,C15),EXACT(D163,D15),EXACT(E163,E15),ISNUMBER(E163)=ISNUMBER(E15)),1,0),IF(AND(EXACT(B163,B16),EXACT(C163,C16),EXACT(D163,D16),EXACT(E163,E16),ISNUMBER(E163)=ISNUMBER(E16)),1,0),IF(AND(EXACT(B163,B17),EXACT(C163,C17),EXACT(D163,D17),EXACT(E163,E17),ISNUMBER(E163)=ISNUMBER(E17)),1,0),IF(AND(EXACT(B163,B18),EXACT(C163,C18),EXACT(D163,D18),EXACT(E163,E18),ISNUMBER(E163)=ISNUMBER(E18)),1,0),IF(AND(EXACT(B163,B19),EXACT(C163,C19),EXACT(D163,D19),EXACT(E163,E19),ISNUMBER(E163)=ISNUMBER(E19)),1,0),IF(AND(EXACT(B163,B20),EXACT(C163,C20),EXACT(D163,D20),EXACT(E163,E20),ISNUMBER(E163)=ISNUMBER(E20)),1,0),IF(AND(EXACT(B163,B21),EXACT(C163,C21),EXACT(D163,D21),EXACT(E163,E21),ISNUMBER(E163)=ISNUMBER(E21)),1,0),IF(AND(EXACT(B163,B22),EXACT(C163,C22),EXACT(D163,D22),EXACT(E163,E22),ISNUMBER(E163)=ISNUMBER(E22)),1,0),IF(AND(EXACT(B163,B23),EXACT(C163,C23),EXACT(D163,D23),EXACT(E163,E23),ISNUMBER(E163)=ISNUMBER(E23)),1,0),IF(AND(EXACT(B163,B24),EXACT(C163,C24),EXACT(D163,D24),EXACT(E163,E24),ISNUMBER(E163)=ISNUMBER(E24)),1,0),IF(AND(EXACT(B163,B25),EXACT(C163,C25),EXACT(D163,D25),EXACT(E163,E25),ISNUMBER(E163)=ISNUMBER(E25)),1,0),IF(AND(EXACT(B163,B26),EXACT(C163,C26),EXACT(D163,D26),EXACT(E163,E26),ISNUMBER(E163)=ISNUMBER(E26)),1,0)))</x:f>
      </x:c>
      <x:c r="L163" s="28" t="str">
        <x:f>IF(A163="","",SUM(IF(AND(EXACT(B163,B27),EXACT(C163,C27),EXACT(D163,D27),EXACT(E163,E27),ISNUMBER(E163)=ISNUMBER(E27)),1,0),IF(AND(EXACT(B163,B28),EXACT(C163,C28),EXACT(D163,D28),EXACT(E163,E28),ISNUMBER(E163)=ISNUMBER(E28)),1,0),IF(AND(EXACT(B163,B29),EXACT(C163,C29),EXACT(D163,D29),EXACT(E163,E29),ISNUMBER(E163)=ISNUMBER(E29)),1,0),IF(AND(EXACT(B163,B30),EXACT(C163,C30),EXACT(D163,D30),EXACT(E163,E30),ISNUMBER(E163)=ISNUMBER(E30)),1,0),IF(AND(EXACT(B163,B31),EXACT(C163,C31),EXACT(D163,D31),EXACT(E163,E31),ISNUMBER(E163)=ISNUMBER(E31)),1,0),IF(AND(EXACT(B163,B32),EXACT(C163,C32),EXACT(D163,D32),EXACT(E163,E32),ISNUMBER(E163)=ISNUMBER(E32)),1,0),IF(AND(EXACT(B163,B33),EXACT(C163,C33),EXACT(D163,D33),EXACT(E163,E33),ISNUMBER(E163)=ISNUMBER(E33)),1,0),IF(AND(EXACT(B163,B34),EXACT(C163,C34),EXACT(D163,D34),EXACT(E163,E34),ISNUMBER(E163)=ISNUMBER(E34)),1,0),IF(AND(EXACT(B163,B35),EXACT(C163,C35),EXACT(D163,D35),EXACT(E163,E35),ISNUMBER(E163)=ISNUMBER(E35)),1,0),IF(AND(EXACT(B163,B36),EXACT(C163,C36),EXACT(D163,D36),EXACT(E163,E36),ISNUMBER(E163)=ISNUMBER(E36)),1,0),IF(AND(EXACT(B163,B37),EXACT(C163,C37),EXACT(D163,D37),EXACT(E163,E37),ISNUMBER(E163)=ISNUMBER(E37)),1,0),IF(AND(EXACT(B163,B38),EXACT(C163,C38),EXACT(D163,D38),EXACT(E163,E38),ISNUMBER(E163)=ISNUMBER(E38)),1,0),IF(AND(EXACT(B163,B39),EXACT(C163,C39),EXACT(D163,D39),EXACT(E163,E39),ISNUMBER(E163)=ISNUMBER(E39)),1,0),IF(AND(EXACT(B163,B40),EXACT(C163,C40),EXACT(D163,D40),EXACT(E163,E40),ISNUMBER(E163)=ISNUMBER(E40)),1,0),IF(AND(EXACT(B163,B41),EXACT(C163,C41),EXACT(D163,D41),EXACT(E163,E41),ISNUMBER(E163)=ISNUMBER(E41)),1,0),IF(AND(EXACT(B163,B42),EXACT(C163,C42),EXACT(D163,D42),EXACT(E163,E42),ISNUMBER(E163)=ISNUMBER(E42)),1,0),IF(AND(EXACT(B163,B43),EXACT(C163,C43),EXACT(D163,D43),EXACT(E163,E43),ISNUMBER(E163)=ISNUMBER(E43)),1,0),IF(AND(EXACT(B163,B44),EXACT(C163,C44),EXACT(D163,D44),EXACT(E163,E44),ISNUMBER(E163)=ISNUMBER(E44)),1,0),IF(AND(EXACT(B163,B45),EXACT(C163,C45),EXACT(D163,D45),EXACT(E163,E45),ISNUMBER(E163)=ISNUMBER(E45)),1,0),IF(AND(EXACT(B163,B46),EXACT(C163,C46),EXACT(D163,D46),EXACT(E163,E46),ISNUMBER(E163)=ISNUMBER(E46)),1,0)))</x:f>
      </x:c>
      <x:c r="M163" s="28" t="str">
        <x:f>IF(A163="","",SUM(IF(AND(EXACT(B163,B47),EXACT(C163,C47),EXACT(D163,D47),EXACT(E163,E47),ISNUMBER(E163)=ISNUMBER(E47)),1,0),IF(AND(EXACT(B163,B48),EXACT(C163,C48),EXACT(D163,D48),EXACT(E163,E48),ISNUMBER(E163)=ISNUMBER(E48)),1,0),IF(AND(EXACT(B163,B49),EXACT(C163,C49),EXACT(D163,D49),EXACT(E163,E49),ISNUMBER(E163)=ISNUMBER(E49)),1,0),IF(AND(EXACT(B163,B50),EXACT(C163,C50),EXACT(D163,D50),EXACT(E163,E50),ISNUMBER(E163)=ISNUMBER(E50)),1,0),IF(AND(EXACT(B163,B51),EXACT(C163,C51),EXACT(D163,D51),EXACT(E163,E51),ISNUMBER(E163)=ISNUMBER(E51)),1,0),IF(AND(EXACT(B163,B52),EXACT(C163,C52),EXACT(D163,D52),EXACT(E163,E52),ISNUMBER(E163)=ISNUMBER(E52)),1,0),IF(AND(EXACT(B163,B53),EXACT(C163,C53),EXACT(D163,D53),EXACT(E163,E53),ISNUMBER(E163)=ISNUMBER(E53)),1,0),IF(AND(EXACT(B163,B54),EXACT(C163,C54),EXACT(D163,D54),EXACT(E163,E54),ISNUMBER(E163)=ISNUMBER(E54)),1,0),IF(AND(EXACT(B163,B55),EXACT(C163,C55),EXACT(D163,D55),EXACT(E163,E55),ISNUMBER(E163)=ISNUMBER(E55)),1,0),IF(AND(EXACT(B163,B56),EXACT(C163,C56),EXACT(D163,D56),EXACT(E163,E56),ISNUMBER(E163)=ISNUMBER(E56)),1,0),IF(AND(EXACT(B163,B57),EXACT(C163,C57),EXACT(D163,D57),EXACT(E163,E57),ISNUMBER(E163)=ISNUMBER(E57)),1,0),IF(AND(EXACT(B163,B58),EXACT(C163,C58),EXACT(D163,D58),EXACT(E163,E58),ISNUMBER(E163)=ISNUMBER(E58)),1,0),IF(AND(EXACT(B163,B59),EXACT(C163,C59),EXACT(D163,D59),EXACT(E163,E59),ISNUMBER(E163)=ISNUMBER(E59)),1,0),IF(AND(EXACT(B163,B60),EXACT(C163,C60),EXACT(D163,D60),EXACT(E163,E60),ISNUMBER(E163)=ISNUMBER(E60)),1,0),IF(AND(EXACT(B163,B61),EXACT(C163,C61),EXACT(D163,D61),EXACT(E163,E61),ISNUMBER(E163)=ISNUMBER(E61)),1,0),IF(AND(EXACT(B163,B62),EXACT(C163,C62),EXACT(D163,D62),EXACT(E163,E62),ISNUMBER(E163)=ISNUMBER(E62)),1,0),IF(AND(EXACT(B163,B63),EXACT(C163,C63),EXACT(D163,D63),EXACT(E163,E63),ISNUMBER(E163)=ISNUMBER(E63)),1,0),IF(AND(EXACT(B163,B64),EXACT(C163,C64),EXACT(D163,D64),EXACT(E163,E64),ISNUMBER(E163)=ISNUMBER(E64)),1,0),IF(AND(EXACT(B163,B65),EXACT(C163,C65),EXACT(D163,D65),EXACT(E163,E65),ISNUMBER(E163)=ISNUMBER(E65)),1,0),IF(AND(EXACT(B163,B66),EXACT(C163,C66),EXACT(D163,D66),EXACT(E163,E66),ISNUMBER(E163)=ISNUMBER(E66)),1,0)))</x:f>
      </x:c>
      <x:c r="N163" s="28" t="str">
        <x:f>IF(A163="","",SUM(IF(AND(EXACT(B163,B67),EXACT(C163,C67),EXACT(D163,D67),EXACT(E163,E67),ISNUMBER(E163)=ISNUMBER(E67)),1,0),IF(AND(EXACT(B163,B68),EXACT(C163,C68),EXACT(D163,D68),EXACT(E163,E68),ISNUMBER(E163)=ISNUMBER(E68)),1,0),IF(AND(EXACT(B163,B69),EXACT(C163,C69),EXACT(D163,D69),EXACT(E163,E69),ISNUMBER(E163)=ISNUMBER(E69)),1,0),IF(AND(EXACT(B163,B70),EXACT(C163,C70),EXACT(D163,D70),EXACT(E163,E70),ISNUMBER(E163)=ISNUMBER(E70)),1,0),IF(AND(EXACT(B163,B71),EXACT(C163,C71),EXACT(D163,D71),EXACT(E163,E71),ISNUMBER(E163)=ISNUMBER(E71)),1,0),IF(AND(EXACT(B163,B72),EXACT(C163,C72),EXACT(D163,D72),EXACT(E163,E72),ISNUMBER(E163)=ISNUMBER(E72)),1,0),IF(AND(EXACT(B163,B73),EXACT(C163,C73),EXACT(D163,D73),EXACT(E163,E73),ISNUMBER(E163)=ISNUMBER(E73)),1,0),IF(AND(EXACT(B163,B74),EXACT(C163,C74),EXACT(D163,D74),EXACT(E163,E74),ISNUMBER(E163)=ISNUMBER(E74)),1,0),IF(AND(EXACT(B163,B75),EXACT(C163,C75),EXACT(D163,D75),EXACT(E163,E75),ISNUMBER(E163)=ISNUMBER(E75)),1,0),IF(AND(EXACT(B163,B76),EXACT(C163,C76),EXACT(D163,D76),EXACT(E163,E76),ISNUMBER(E163)=ISNUMBER(E76)),1,0),IF(AND(EXACT(B163,B77),EXACT(C163,C77),EXACT(D163,D77),EXACT(E163,E77),ISNUMBER(E163)=ISNUMBER(E77)),1,0),IF(AND(EXACT(B163,B78),EXACT(C163,C78),EXACT(D163,D78),EXACT(E163,E78),ISNUMBER(E163)=ISNUMBER(E78)),1,0),IF(AND(EXACT(B163,B79),EXACT(C163,C79),EXACT(D163,D79),EXACT(E163,E79),ISNUMBER(E163)=ISNUMBER(E79)),1,0),IF(AND(EXACT(B163,B80),EXACT(C163,C80),EXACT(D163,D80),EXACT(E163,E80),ISNUMBER(E163)=ISNUMBER(E80)),1,0),IF(AND(EXACT(B163,B81),EXACT(C163,C81),EXACT(D163,D81),EXACT(E163,E81),ISNUMBER(E163)=ISNUMBER(E81)),1,0),IF(AND(EXACT(B163,B82),EXACT(C163,C82),EXACT(D163,D82),EXACT(E163,E82),ISNUMBER(E163)=ISNUMBER(E82)),1,0),IF(AND(EXACT(B163,B83),EXACT(C163,C83),EXACT(D163,D83),EXACT(E163,E83),ISNUMBER(E163)=ISNUMBER(E83)),1,0),IF(AND(EXACT(B163,B84),EXACT(C163,C84),EXACT(D163,D84),EXACT(E163,E84),ISNUMBER(E163)=ISNUMBER(E84)),1,0),IF(AND(EXACT(B163,B85),EXACT(C163,C85),EXACT(D163,D85),EXACT(E163,E85),ISNUMBER(E163)=ISNUMBER(E85)),1,0),IF(AND(EXACT(B163,B86),EXACT(C163,C86),EXACT(D163,D86),EXACT(E163,E86),ISNUMBER(E163)=ISNUMBER(E86)),1,0)))</x:f>
      </x:c>
      <x:c r="O163" s="28" t="str">
        <x:f>IF(A163="","",SUM(IF(AND(EXACT(B163,B87),EXACT(C163,C87),EXACT(D163,D87),EXACT(E163,E87),ISNUMBER(E163)=ISNUMBER(E87)),1,0),IF(AND(EXACT(B163,B88),EXACT(C163,C88),EXACT(D163,D88),EXACT(E163,E88),ISNUMBER(E163)=ISNUMBER(E88)),1,0),IF(AND(EXACT(B163,B89),EXACT(C163,C89),EXACT(D163,D89),EXACT(E163,E89),ISNUMBER(E163)=ISNUMBER(E89)),1,0),IF(AND(EXACT(B163,B90),EXACT(C163,C90),EXACT(D163,D90),EXACT(E163,E90),ISNUMBER(E163)=ISNUMBER(E90)),1,0),IF(AND(EXACT(B163,B91),EXACT(C163,C91),EXACT(D163,D91),EXACT(E163,E91),ISNUMBER(E163)=ISNUMBER(E91)),1,0),IF(AND(EXACT(B163,B92),EXACT(C163,C92),EXACT(D163,D92),EXACT(E163,E92),ISNUMBER(E163)=ISNUMBER(E92)),1,0),IF(AND(EXACT(B163,B93),EXACT(C163,C93),EXACT(D163,D93),EXACT(E163,E93),ISNUMBER(E163)=ISNUMBER(E93)),1,0),IF(AND(EXACT(B163,B94),EXACT(C163,C94),EXACT(D163,D94),EXACT(E163,E94),ISNUMBER(E163)=ISNUMBER(E94)),1,0),IF(AND(EXACT(B163,B95),EXACT(C163,C95),EXACT(D163,D95),EXACT(E163,E95),ISNUMBER(E163)=ISNUMBER(E95)),1,0),IF(AND(EXACT(B163,B96),EXACT(C163,C96),EXACT(D163,D96),EXACT(E163,E96),ISNUMBER(E163)=ISNUMBER(E96)),1,0),IF(AND(EXACT(B163,B97),EXACT(C163,C97),EXACT(D163,D97),EXACT(E163,E97),ISNUMBER(E163)=ISNUMBER(E97)),1,0),IF(AND(EXACT(B163,B98),EXACT(C163,C98),EXACT(D163,D98),EXACT(E163,E98),ISNUMBER(E163)=ISNUMBER(E98)),1,0),IF(AND(EXACT(B163,B99),EXACT(C163,C99),EXACT(D163,D99),EXACT(E163,E99),ISNUMBER(E163)=ISNUMBER(E99)),1,0),IF(AND(EXACT(B163,B100),EXACT(C163,C100),EXACT(D163,D100),EXACT(E163,E100),ISNUMBER(E163)=ISNUMBER(E100)),1,0),IF(AND(EXACT(B163,B101),EXACT(C163,C101),EXACT(D163,D101),EXACT(E163,E101),ISNUMBER(E163)=ISNUMBER(E101)),1,0),IF(AND(EXACT(B163,B102),EXACT(C163,C102),EXACT(D163,D102),EXACT(E163,E102),ISNUMBER(E163)=ISNUMBER(E102)),1,0),IF(AND(EXACT(B163,B103),EXACT(C163,C103),EXACT(D163,D103),EXACT(E163,E103),ISNUMBER(E163)=ISNUMBER(E103)),1,0),IF(AND(EXACT(B163,B104),EXACT(C163,C104),EXACT(D163,D104),EXACT(E163,E104),ISNUMBER(E163)=ISNUMBER(E104)),1,0),IF(AND(EXACT(B163,B105),EXACT(C163,C105),EXACT(D163,D105),EXACT(E163,E105),ISNUMBER(E163)=ISNUMBER(E105)),1,0),IF(AND(EXACT(B163,B106),EXACT(C163,C106),EXACT(D163,D106),EXACT(E163,E106),ISNUMBER(E163)=ISNUMBER(E106)),1,0)))</x:f>
      </x:c>
      <x:c r="P163" s="28" t="str">
        <x:f>IF(A163="","",SUM(IF(AND(EXACT(B163,B107),EXACT(C163,C107),EXACT(D163,D107),EXACT(E163,E107),ISNUMBER(E163)=ISNUMBER(E107)),1,0),IF(AND(EXACT(B163,B108),EXACT(C163,C108),EXACT(D163,D108),EXACT(E163,E108),ISNUMBER(E163)=ISNUMBER(E108)),1,0),IF(AND(EXACT(B163,B109),EXACT(C163,C109),EXACT(D163,D109),EXACT(E163,E109),ISNUMBER(E163)=ISNUMBER(E109)),1,0),IF(AND(EXACT(B163,B110),EXACT(C163,C110),EXACT(D163,D110),EXACT(E163,E110),ISNUMBER(E163)=ISNUMBER(E110)),1,0),IF(AND(EXACT(B163,B111),EXACT(C163,C111),EXACT(D163,D111),EXACT(E163,E111),ISNUMBER(E163)=ISNUMBER(E111)),1,0),IF(AND(EXACT(B163,B112),EXACT(C163,C112),EXACT(D163,D112),EXACT(E163,E112),ISNUMBER(E163)=ISNUMBER(E112)),1,0),IF(AND(EXACT(B163,B113),EXACT(C163,C113),EXACT(D163,D113),EXACT(E163,E113),ISNUMBER(E163)=ISNUMBER(E113)),1,0),IF(AND(EXACT(B163,B114),EXACT(C163,C114),EXACT(D163,D114),EXACT(E163,E114),ISNUMBER(E163)=ISNUMBER(E114)),1,0),IF(AND(EXACT(B163,B115),EXACT(C163,C115),EXACT(D163,D115),EXACT(E163,E115),ISNUMBER(E163)=ISNUMBER(E115)),1,0),IF(AND(EXACT(B163,B116),EXACT(C163,C116),EXACT(D163,D116),EXACT(E163,E116),ISNUMBER(E163)=ISNUMBER(E116)),1,0),IF(AND(EXACT(B163,B117),EXACT(C163,C117),EXACT(D163,D117),EXACT(E163,E117),ISNUMBER(E163)=ISNUMBER(E117)),1,0),IF(AND(EXACT(B163,B118),EXACT(C163,C118),EXACT(D163,D118),EXACT(E163,E118),ISNUMBER(E163)=ISNUMBER(E118)),1,0),IF(AND(EXACT(B163,B119),EXACT(C163,C119),EXACT(D163,D119),EXACT(E163,E119),ISNUMBER(E163)=ISNUMBER(E119)),1,0),IF(AND(EXACT(B163,B120),EXACT(C163,C120),EXACT(D163,D120),EXACT(E163,E120),ISNUMBER(E163)=ISNUMBER(E120)),1,0),IF(AND(EXACT(B163,B121),EXACT(C163,C121),EXACT(D163,D121),EXACT(E163,E121),ISNUMBER(E163)=ISNUMBER(E121)),1,0),IF(AND(EXACT(B163,B122),EXACT(C163,C122),EXACT(D163,D122),EXACT(E163,E122),ISNUMBER(E163)=ISNUMBER(E122)),1,0),IF(AND(EXACT(B163,B123),EXACT(C163,C123),EXACT(D163,D123),EXACT(E163,E123),ISNUMBER(E163)=ISNUMBER(E123)),1,0),IF(AND(EXACT(B163,B124),EXACT(C163,C124),EXACT(D163,D124),EXACT(E163,E124),ISNUMBER(E163)=ISNUMBER(E124)),1,0),IF(AND(EXACT(B163,B125),EXACT(C163,C125),EXACT(D163,D125),EXACT(E163,E125),ISNUMBER(E163)=ISNUMBER(E125)),1,0),IF(AND(EXACT(B163,B126),EXACT(C163,C126),EXACT(D163,D126),EXACT(E163,E126),ISNUMBER(E163)=ISNUMBER(E126)),1,0)))</x:f>
      </x:c>
      <x:c r="Q163" s="28" t="str">
        <x:f>IF(A163="","",SUM(IF(AND(EXACT(B163,B127),EXACT(C163,C127),EXACT(D163,D127),EXACT(E163,E127),ISNUMBER(E163)=ISNUMBER(E127)),1,0),IF(AND(EXACT(B163,B128),EXACT(C163,C128),EXACT(D163,D128),EXACT(E163,E128),ISNUMBER(E163)=ISNUMBER(E128)),1,0),IF(AND(EXACT(B163,B129),EXACT(C163,C129),EXACT(D163,D129),EXACT(E163,E129),ISNUMBER(E163)=ISNUMBER(E129)),1,0),IF(AND(EXACT(B163,B130),EXACT(C163,C130),EXACT(D163,D130),EXACT(E163,E130),ISNUMBER(E163)=ISNUMBER(E130)),1,0),IF(AND(EXACT(B163,B131),EXACT(C163,C131),EXACT(D163,D131),EXACT(E163,E131),ISNUMBER(E163)=ISNUMBER(E131)),1,0),IF(AND(EXACT(B163,B132),EXACT(C163,C132),EXACT(D163,D132),EXACT(E163,E132),ISNUMBER(E163)=ISNUMBER(E132)),1,0),IF(AND(EXACT(B163,B133),EXACT(C163,C133),EXACT(D163,D133),EXACT(E163,E133),ISNUMBER(E163)=ISNUMBER(E133)),1,0),IF(AND(EXACT(B163,B134),EXACT(C163,C134),EXACT(D163,D134),EXACT(E163,E134),ISNUMBER(E163)=ISNUMBER(E134)),1,0),IF(AND(EXACT(B163,B135),EXACT(C163,C135),EXACT(D163,D135),EXACT(E163,E135),ISNUMBER(E163)=ISNUMBER(E135)),1,0),IF(AND(EXACT(B163,B136),EXACT(C163,C136),EXACT(D163,D136),EXACT(E163,E136),ISNUMBER(E163)=ISNUMBER(E136)),1,0),IF(AND(EXACT(B163,B137),EXACT(C163,C137),EXACT(D163,D137),EXACT(E163,E137),ISNUMBER(E163)=ISNUMBER(E137)),1,0),IF(AND(EXACT(B163,B138),EXACT(C163,C138),EXACT(D163,D138),EXACT(E163,E138),ISNUMBER(E163)=ISNUMBER(E138)),1,0),IF(AND(EXACT(B163,B139),EXACT(C163,C139),EXACT(D163,D139),EXACT(E163,E139),ISNUMBER(E163)=ISNUMBER(E139)),1,0),IF(AND(EXACT(B163,B140),EXACT(C163,C140),EXACT(D163,D140),EXACT(E163,E140),ISNUMBER(E163)=ISNUMBER(E140)),1,0),IF(AND(EXACT(B163,B141),EXACT(C163,C141),EXACT(D163,D141),EXACT(E163,E141),ISNUMBER(E163)=ISNUMBER(E141)),1,0),IF(AND(EXACT(B163,B142),EXACT(C163,C142),EXACT(D163,D142),EXACT(E163,E142),ISNUMBER(E163)=ISNUMBER(E142)),1,0),IF(AND(EXACT(B163,B143),EXACT(C163,C143),EXACT(D163,D143),EXACT(E163,E143),ISNUMBER(E163)=ISNUMBER(E143)),1,0),IF(AND(EXACT(B163,B144),EXACT(C163,C144),EXACT(D163,D144),EXACT(E163,E144),ISNUMBER(E163)=ISNUMBER(E144)),1,0),IF(AND(EXACT(B163,B145),EXACT(C163,C145),EXACT(D163,D145),EXACT(E163,E145),ISNUMBER(E163)=ISNUMBER(E145)),1,0),IF(AND(EXACT(B163,B146),EXACT(C163,C146),EXACT(D163,D146),EXACT(E163,E146),ISNUMBER(E163)=ISNUMBER(E146)),1,0)))</x:f>
      </x:c>
      <x:c r="R163" s="28" t="str">
        <x:f>IF(A163="","",SUM(IF(AND(EXACT(B163,B147),EXACT(C163,C147),EXACT(D163,D147),EXACT(E163,E147),ISNUMBER(E163)=ISNUMBER(E147)),1,0),IF(AND(EXACT(B163,B148),EXACT(C163,C148),EXACT(D163,D148),EXACT(E163,E148),ISNUMBER(E163)=ISNUMBER(E148)),1,0),IF(AND(EXACT(B163,B149),EXACT(C163,C149),EXACT(D163,D149),EXACT(E163,E149),ISNUMBER(E163)=ISNUMBER(E149)),1,0),IF(AND(EXACT(B163,B150),EXACT(C163,C150),EXACT(D163,D150),EXACT(E163,E150),ISNUMBER(E163)=ISNUMBER(E150)),1,0),IF(AND(EXACT(B163,B151),EXACT(C163,C151),EXACT(D163,D151),EXACT(E163,E151),ISNUMBER(E163)=ISNUMBER(E151)),1,0),IF(AND(EXACT(B163,B152),EXACT(C163,C152),EXACT(D163,D152),EXACT(E163,E152),ISNUMBER(E163)=ISNUMBER(E152)),1,0),IF(AND(EXACT(B163,B153),EXACT(C163,C153),EXACT(D163,D153),EXACT(E163,E153),ISNUMBER(E163)=ISNUMBER(E153)),1,0),IF(AND(EXACT(B163,B154),EXACT(C163,C154),EXACT(D163,D154),EXACT(E163,E154),ISNUMBER(E163)=ISNUMBER(E154)),1,0),IF(AND(EXACT(B163,B155),EXACT(C163,C155),EXACT(D163,D155),EXACT(E163,E155),ISNUMBER(E163)=ISNUMBER(E155)),1,0),IF(AND(EXACT(B163,B156),EXACT(C163,C156),EXACT(D163,D156),EXACT(E163,E156),ISNUMBER(E163)=ISNUMBER(E156)),1,0),IF(AND(EXACT(B163,B157),EXACT(C163,C157),EXACT(D163,D157),EXACT(E163,E157),ISNUMBER(E163)=ISNUMBER(E157)),1,0),IF(AND(EXACT(B163,B158),EXACT(C163,C158),EXACT(D163,D158),EXACT(E163,E158),ISNUMBER(E163)=ISNUMBER(E158)),1,0),IF(AND(EXACT(B163,B159),EXACT(C163,C159),EXACT(D163,D159),EXACT(E163,E159),ISNUMBER(E163)=ISNUMBER(E159)),1,0),IF(AND(EXACT(B163,B160),EXACT(C163,C160),EXACT(D163,D160),EXACT(E163,E160),ISNUMBER(E163)=ISNUMBER(E160)),1,0),IF(AND(EXACT(B163,B161),EXACT(C163,C161),EXACT(D163,D161),EXACT(E163,E161),ISNUMBER(E163)=ISNUMBER(E161)),1,0),IF(AND(EXACT(B163,B162),EXACT(C163,C162),EXACT(D163,D162),EXACT(E163,E162),ISNUMBER(E163)=ISNUMBER(E162)),1,0),IF(AND(EXACT(B163,B163),EXACT(C163,C163),EXACT(D163,D163),EXACT(E163,E163),ISNUMBER(E163)=ISNUMBER(E163)),1,0)))</x:f>
      </x:c>
      <x:c r="S163" s="28" t="str">
        <x:f>IF(A163="","",0)</x:f>
      </x:c>
      <x:c r="T163" s="28" t="str">
        <x:f>IF(A163="","",0)</x:f>
      </x:c>
    </x:row>
    <x:row r="164" ht="22" customHeight="1">
      <x:c r="A164" s="2" t="str">
        <x:f>IF(COUNTA('Input'!A164:D164)=0,"",ROW()-6)</x:f>
      </x:c>
      <x:c r="B164" s="2" t="str">
        <x:f>IF(ISBLANK('Input'!A164),"",'Input'!A164)</x:f>
      </x:c>
      <x:c r="C164" s="2" t="str">
        <x:f>IF(ISBLANK('Input'!B164),"",'Input'!B164)</x:f>
      </x:c>
      <x:c r="D164" s="2" t="str">
        <x:f>IF(ISBLANK('Input'!C164),"",'Input'!C164)</x:f>
      </x:c>
      <x:c r="E164" s="21" t="str">
        <x:f>IF(ISBLANK('Input'!D164),"",'Input'!D164)</x:f>
      </x:c>
      <x:c r="F164" s="2" t="str">
        <x:f>IF(A164="","",SUM(K164:T164))</x:f>
      </x:c>
      <x:c r="G164" s="2" t="str">
        <x:f>IF(A164="","",IF(F164&gt;1,"Exact duplicate",IF(B164="","Missing job ID",IF(C164="","Missing customer",IF(NOT(OR(EXACT(D164,"completed"),EXACT(D164,"cancelled"))),"Missing or invalid status",IF(NOT(ISNUMBER(E164)),"Missing or invalid amount",IF(E164&lt;0,"Missing or invalid amount","")))))))</x:f>
      </x:c>
      <x:c r="H164" s="2" t="str">
        <x:f>IF(A164="","",IF(F164&gt;1,"Duplicate",IF(G164&lt;&gt;"","Exception",IF(EXACT(D164,"completed"),"Completed","Cancelled"))))</x:f>
      </x:c>
      <x:c r="I164" s="21" t="str">
        <x:f>IF(A164="","",IF(H164="Completed",E164,0))</x:f>
      </x:c>
      <x:c r="K164" s="28" t="str">
        <x:f>IF(A164="","",SUM(IF(AND(EXACT(B164,B7),EXACT(C164,C7),EXACT(D164,D7),EXACT(E164,E7),ISNUMBER(E164)=ISNUMBER(E7)),1,0),IF(AND(EXACT(B164,B8),EXACT(C164,C8),EXACT(D164,D8),EXACT(E164,E8),ISNUMBER(E164)=ISNUMBER(E8)),1,0),IF(AND(EXACT(B164,B9),EXACT(C164,C9),EXACT(D164,D9),EXACT(E164,E9),ISNUMBER(E164)=ISNUMBER(E9)),1,0),IF(AND(EXACT(B164,B10),EXACT(C164,C10),EXACT(D164,D10),EXACT(E164,E10),ISNUMBER(E164)=ISNUMBER(E10)),1,0),IF(AND(EXACT(B164,B11),EXACT(C164,C11),EXACT(D164,D11),EXACT(E164,E11),ISNUMBER(E164)=ISNUMBER(E11)),1,0),IF(AND(EXACT(B164,B12),EXACT(C164,C12),EXACT(D164,D12),EXACT(E164,E12),ISNUMBER(E164)=ISNUMBER(E12)),1,0),IF(AND(EXACT(B164,B13),EXACT(C164,C13),EXACT(D164,D13),EXACT(E164,E13),ISNUMBER(E164)=ISNUMBER(E13)),1,0),IF(AND(EXACT(B164,B14),EXACT(C164,C14),EXACT(D164,D14),EXACT(E164,E14),ISNUMBER(E164)=ISNUMBER(E14)),1,0),IF(AND(EXACT(B164,B15),EXACT(C164,C15),EXACT(D164,D15),EXACT(E164,E15),ISNUMBER(E164)=ISNUMBER(E15)),1,0),IF(AND(EXACT(B164,B16),EXACT(C164,C16),EXACT(D164,D16),EXACT(E164,E16),ISNUMBER(E164)=ISNUMBER(E16)),1,0),IF(AND(EXACT(B164,B17),EXACT(C164,C17),EXACT(D164,D17),EXACT(E164,E17),ISNUMBER(E164)=ISNUMBER(E17)),1,0),IF(AND(EXACT(B164,B18),EXACT(C164,C18),EXACT(D164,D18),EXACT(E164,E18),ISNUMBER(E164)=ISNUMBER(E18)),1,0),IF(AND(EXACT(B164,B19),EXACT(C164,C19),EXACT(D164,D19),EXACT(E164,E19),ISNUMBER(E164)=ISNUMBER(E19)),1,0),IF(AND(EXACT(B164,B20),EXACT(C164,C20),EXACT(D164,D20),EXACT(E164,E20),ISNUMBER(E164)=ISNUMBER(E20)),1,0),IF(AND(EXACT(B164,B21),EXACT(C164,C21),EXACT(D164,D21),EXACT(E164,E21),ISNUMBER(E164)=ISNUMBER(E21)),1,0),IF(AND(EXACT(B164,B22),EXACT(C164,C22),EXACT(D164,D22),EXACT(E164,E22),ISNUMBER(E164)=ISNUMBER(E22)),1,0),IF(AND(EXACT(B164,B23),EXACT(C164,C23),EXACT(D164,D23),EXACT(E164,E23),ISNUMBER(E164)=ISNUMBER(E23)),1,0),IF(AND(EXACT(B164,B24),EXACT(C164,C24),EXACT(D164,D24),EXACT(E164,E24),ISNUMBER(E164)=ISNUMBER(E24)),1,0),IF(AND(EXACT(B164,B25),EXACT(C164,C25),EXACT(D164,D25),EXACT(E164,E25),ISNUMBER(E164)=ISNUMBER(E25)),1,0),IF(AND(EXACT(B164,B26),EXACT(C164,C26),EXACT(D164,D26),EXACT(E164,E26),ISNUMBER(E164)=ISNUMBER(E26)),1,0)))</x:f>
      </x:c>
      <x:c r="L164" s="28" t="str">
        <x:f>IF(A164="","",SUM(IF(AND(EXACT(B164,B27),EXACT(C164,C27),EXACT(D164,D27),EXACT(E164,E27),ISNUMBER(E164)=ISNUMBER(E27)),1,0),IF(AND(EXACT(B164,B28),EXACT(C164,C28),EXACT(D164,D28),EXACT(E164,E28),ISNUMBER(E164)=ISNUMBER(E28)),1,0),IF(AND(EXACT(B164,B29),EXACT(C164,C29),EXACT(D164,D29),EXACT(E164,E29),ISNUMBER(E164)=ISNUMBER(E29)),1,0),IF(AND(EXACT(B164,B30),EXACT(C164,C30),EXACT(D164,D30),EXACT(E164,E30),ISNUMBER(E164)=ISNUMBER(E30)),1,0),IF(AND(EXACT(B164,B31),EXACT(C164,C31),EXACT(D164,D31),EXACT(E164,E31),ISNUMBER(E164)=ISNUMBER(E31)),1,0),IF(AND(EXACT(B164,B32),EXACT(C164,C32),EXACT(D164,D32),EXACT(E164,E32),ISNUMBER(E164)=ISNUMBER(E32)),1,0),IF(AND(EXACT(B164,B33),EXACT(C164,C33),EXACT(D164,D33),EXACT(E164,E33),ISNUMBER(E164)=ISNUMBER(E33)),1,0),IF(AND(EXACT(B164,B34),EXACT(C164,C34),EXACT(D164,D34),EXACT(E164,E34),ISNUMBER(E164)=ISNUMBER(E34)),1,0),IF(AND(EXACT(B164,B35),EXACT(C164,C35),EXACT(D164,D35),EXACT(E164,E35),ISNUMBER(E164)=ISNUMBER(E35)),1,0),IF(AND(EXACT(B164,B36),EXACT(C164,C36),EXACT(D164,D36),EXACT(E164,E36),ISNUMBER(E164)=ISNUMBER(E36)),1,0),IF(AND(EXACT(B164,B37),EXACT(C164,C37),EXACT(D164,D37),EXACT(E164,E37),ISNUMBER(E164)=ISNUMBER(E37)),1,0),IF(AND(EXACT(B164,B38),EXACT(C164,C38),EXACT(D164,D38),EXACT(E164,E38),ISNUMBER(E164)=ISNUMBER(E38)),1,0),IF(AND(EXACT(B164,B39),EXACT(C164,C39),EXACT(D164,D39),EXACT(E164,E39),ISNUMBER(E164)=ISNUMBER(E39)),1,0),IF(AND(EXACT(B164,B40),EXACT(C164,C40),EXACT(D164,D40),EXACT(E164,E40),ISNUMBER(E164)=ISNUMBER(E40)),1,0),IF(AND(EXACT(B164,B41),EXACT(C164,C41),EXACT(D164,D41),EXACT(E164,E41),ISNUMBER(E164)=ISNUMBER(E41)),1,0),IF(AND(EXACT(B164,B42),EXACT(C164,C42),EXACT(D164,D42),EXACT(E164,E42),ISNUMBER(E164)=ISNUMBER(E42)),1,0),IF(AND(EXACT(B164,B43),EXACT(C164,C43),EXACT(D164,D43),EXACT(E164,E43),ISNUMBER(E164)=ISNUMBER(E43)),1,0),IF(AND(EXACT(B164,B44),EXACT(C164,C44),EXACT(D164,D44),EXACT(E164,E44),ISNUMBER(E164)=ISNUMBER(E44)),1,0),IF(AND(EXACT(B164,B45),EXACT(C164,C45),EXACT(D164,D45),EXACT(E164,E45),ISNUMBER(E164)=ISNUMBER(E45)),1,0),IF(AND(EXACT(B164,B46),EXACT(C164,C46),EXACT(D164,D46),EXACT(E164,E46),ISNUMBER(E164)=ISNUMBER(E46)),1,0)))</x:f>
      </x:c>
      <x:c r="M164" s="28" t="str">
        <x:f>IF(A164="","",SUM(IF(AND(EXACT(B164,B47),EXACT(C164,C47),EXACT(D164,D47),EXACT(E164,E47),ISNUMBER(E164)=ISNUMBER(E47)),1,0),IF(AND(EXACT(B164,B48),EXACT(C164,C48),EXACT(D164,D48),EXACT(E164,E48),ISNUMBER(E164)=ISNUMBER(E48)),1,0),IF(AND(EXACT(B164,B49),EXACT(C164,C49),EXACT(D164,D49),EXACT(E164,E49),ISNUMBER(E164)=ISNUMBER(E49)),1,0),IF(AND(EXACT(B164,B50),EXACT(C164,C50),EXACT(D164,D50),EXACT(E164,E50),ISNUMBER(E164)=ISNUMBER(E50)),1,0),IF(AND(EXACT(B164,B51),EXACT(C164,C51),EXACT(D164,D51),EXACT(E164,E51),ISNUMBER(E164)=ISNUMBER(E51)),1,0),IF(AND(EXACT(B164,B52),EXACT(C164,C52),EXACT(D164,D52),EXACT(E164,E52),ISNUMBER(E164)=ISNUMBER(E52)),1,0),IF(AND(EXACT(B164,B53),EXACT(C164,C53),EXACT(D164,D53),EXACT(E164,E53),ISNUMBER(E164)=ISNUMBER(E53)),1,0),IF(AND(EXACT(B164,B54),EXACT(C164,C54),EXACT(D164,D54),EXACT(E164,E54),ISNUMBER(E164)=ISNUMBER(E54)),1,0),IF(AND(EXACT(B164,B55),EXACT(C164,C55),EXACT(D164,D55),EXACT(E164,E55),ISNUMBER(E164)=ISNUMBER(E55)),1,0),IF(AND(EXACT(B164,B56),EXACT(C164,C56),EXACT(D164,D56),EXACT(E164,E56),ISNUMBER(E164)=ISNUMBER(E56)),1,0),IF(AND(EXACT(B164,B57),EXACT(C164,C57),EXACT(D164,D57),EXACT(E164,E57),ISNUMBER(E164)=ISNUMBER(E57)),1,0),IF(AND(EXACT(B164,B58),EXACT(C164,C58),EXACT(D164,D58),EXACT(E164,E58),ISNUMBER(E164)=ISNUMBER(E58)),1,0),IF(AND(EXACT(B164,B59),EXACT(C164,C59),EXACT(D164,D59),EXACT(E164,E59),ISNUMBER(E164)=ISNUMBER(E59)),1,0),IF(AND(EXACT(B164,B60),EXACT(C164,C60),EXACT(D164,D60),EXACT(E164,E60),ISNUMBER(E164)=ISNUMBER(E60)),1,0),IF(AND(EXACT(B164,B61),EXACT(C164,C61),EXACT(D164,D61),EXACT(E164,E61),ISNUMBER(E164)=ISNUMBER(E61)),1,0),IF(AND(EXACT(B164,B62),EXACT(C164,C62),EXACT(D164,D62),EXACT(E164,E62),ISNUMBER(E164)=ISNUMBER(E62)),1,0),IF(AND(EXACT(B164,B63),EXACT(C164,C63),EXACT(D164,D63),EXACT(E164,E63),ISNUMBER(E164)=ISNUMBER(E63)),1,0),IF(AND(EXACT(B164,B64),EXACT(C164,C64),EXACT(D164,D64),EXACT(E164,E64),ISNUMBER(E164)=ISNUMBER(E64)),1,0),IF(AND(EXACT(B164,B65),EXACT(C164,C65),EXACT(D164,D65),EXACT(E164,E65),ISNUMBER(E164)=ISNUMBER(E65)),1,0),IF(AND(EXACT(B164,B66),EXACT(C164,C66),EXACT(D164,D66),EXACT(E164,E66),ISNUMBER(E164)=ISNUMBER(E66)),1,0)))</x:f>
      </x:c>
      <x:c r="N164" s="28" t="str">
        <x:f>IF(A164="","",SUM(IF(AND(EXACT(B164,B67),EXACT(C164,C67),EXACT(D164,D67),EXACT(E164,E67),ISNUMBER(E164)=ISNUMBER(E67)),1,0),IF(AND(EXACT(B164,B68),EXACT(C164,C68),EXACT(D164,D68),EXACT(E164,E68),ISNUMBER(E164)=ISNUMBER(E68)),1,0),IF(AND(EXACT(B164,B69),EXACT(C164,C69),EXACT(D164,D69),EXACT(E164,E69),ISNUMBER(E164)=ISNUMBER(E69)),1,0),IF(AND(EXACT(B164,B70),EXACT(C164,C70),EXACT(D164,D70),EXACT(E164,E70),ISNUMBER(E164)=ISNUMBER(E70)),1,0),IF(AND(EXACT(B164,B71),EXACT(C164,C71),EXACT(D164,D71),EXACT(E164,E71),ISNUMBER(E164)=ISNUMBER(E71)),1,0),IF(AND(EXACT(B164,B72),EXACT(C164,C72),EXACT(D164,D72),EXACT(E164,E72),ISNUMBER(E164)=ISNUMBER(E72)),1,0),IF(AND(EXACT(B164,B73),EXACT(C164,C73),EXACT(D164,D73),EXACT(E164,E73),ISNUMBER(E164)=ISNUMBER(E73)),1,0),IF(AND(EXACT(B164,B74),EXACT(C164,C74),EXACT(D164,D74),EXACT(E164,E74),ISNUMBER(E164)=ISNUMBER(E74)),1,0),IF(AND(EXACT(B164,B75),EXACT(C164,C75),EXACT(D164,D75),EXACT(E164,E75),ISNUMBER(E164)=ISNUMBER(E75)),1,0),IF(AND(EXACT(B164,B76),EXACT(C164,C76),EXACT(D164,D76),EXACT(E164,E76),ISNUMBER(E164)=ISNUMBER(E76)),1,0),IF(AND(EXACT(B164,B77),EXACT(C164,C77),EXACT(D164,D77),EXACT(E164,E77),ISNUMBER(E164)=ISNUMBER(E77)),1,0),IF(AND(EXACT(B164,B78),EXACT(C164,C78),EXACT(D164,D78),EXACT(E164,E78),ISNUMBER(E164)=ISNUMBER(E78)),1,0),IF(AND(EXACT(B164,B79),EXACT(C164,C79),EXACT(D164,D79),EXACT(E164,E79),ISNUMBER(E164)=ISNUMBER(E79)),1,0),IF(AND(EXACT(B164,B80),EXACT(C164,C80),EXACT(D164,D80),EXACT(E164,E80),ISNUMBER(E164)=ISNUMBER(E80)),1,0),IF(AND(EXACT(B164,B81),EXACT(C164,C81),EXACT(D164,D81),EXACT(E164,E81),ISNUMBER(E164)=ISNUMBER(E81)),1,0),IF(AND(EXACT(B164,B82),EXACT(C164,C82),EXACT(D164,D82),EXACT(E164,E82),ISNUMBER(E164)=ISNUMBER(E82)),1,0),IF(AND(EXACT(B164,B83),EXACT(C164,C83),EXACT(D164,D83),EXACT(E164,E83),ISNUMBER(E164)=ISNUMBER(E83)),1,0),IF(AND(EXACT(B164,B84),EXACT(C164,C84),EXACT(D164,D84),EXACT(E164,E84),ISNUMBER(E164)=ISNUMBER(E84)),1,0),IF(AND(EXACT(B164,B85),EXACT(C164,C85),EXACT(D164,D85),EXACT(E164,E85),ISNUMBER(E164)=ISNUMBER(E85)),1,0),IF(AND(EXACT(B164,B86),EXACT(C164,C86),EXACT(D164,D86),EXACT(E164,E86),ISNUMBER(E164)=ISNUMBER(E86)),1,0)))</x:f>
      </x:c>
      <x:c r="O164" s="28" t="str">
        <x:f>IF(A164="","",SUM(IF(AND(EXACT(B164,B87),EXACT(C164,C87),EXACT(D164,D87),EXACT(E164,E87),ISNUMBER(E164)=ISNUMBER(E87)),1,0),IF(AND(EXACT(B164,B88),EXACT(C164,C88),EXACT(D164,D88),EXACT(E164,E88),ISNUMBER(E164)=ISNUMBER(E88)),1,0),IF(AND(EXACT(B164,B89),EXACT(C164,C89),EXACT(D164,D89),EXACT(E164,E89),ISNUMBER(E164)=ISNUMBER(E89)),1,0),IF(AND(EXACT(B164,B90),EXACT(C164,C90),EXACT(D164,D90),EXACT(E164,E90),ISNUMBER(E164)=ISNUMBER(E90)),1,0),IF(AND(EXACT(B164,B91),EXACT(C164,C91),EXACT(D164,D91),EXACT(E164,E91),ISNUMBER(E164)=ISNUMBER(E91)),1,0),IF(AND(EXACT(B164,B92),EXACT(C164,C92),EXACT(D164,D92),EXACT(E164,E92),ISNUMBER(E164)=ISNUMBER(E92)),1,0),IF(AND(EXACT(B164,B93),EXACT(C164,C93),EXACT(D164,D93),EXACT(E164,E93),ISNUMBER(E164)=ISNUMBER(E93)),1,0),IF(AND(EXACT(B164,B94),EXACT(C164,C94),EXACT(D164,D94),EXACT(E164,E94),ISNUMBER(E164)=ISNUMBER(E94)),1,0),IF(AND(EXACT(B164,B95),EXACT(C164,C95),EXACT(D164,D95),EXACT(E164,E95),ISNUMBER(E164)=ISNUMBER(E95)),1,0),IF(AND(EXACT(B164,B96),EXACT(C164,C96),EXACT(D164,D96),EXACT(E164,E96),ISNUMBER(E164)=ISNUMBER(E96)),1,0),IF(AND(EXACT(B164,B97),EXACT(C164,C97),EXACT(D164,D97),EXACT(E164,E97),ISNUMBER(E164)=ISNUMBER(E97)),1,0),IF(AND(EXACT(B164,B98),EXACT(C164,C98),EXACT(D164,D98),EXACT(E164,E98),ISNUMBER(E164)=ISNUMBER(E98)),1,0),IF(AND(EXACT(B164,B99),EXACT(C164,C99),EXACT(D164,D99),EXACT(E164,E99),ISNUMBER(E164)=ISNUMBER(E99)),1,0),IF(AND(EXACT(B164,B100),EXACT(C164,C100),EXACT(D164,D100),EXACT(E164,E100),ISNUMBER(E164)=ISNUMBER(E100)),1,0),IF(AND(EXACT(B164,B101),EXACT(C164,C101),EXACT(D164,D101),EXACT(E164,E101),ISNUMBER(E164)=ISNUMBER(E101)),1,0),IF(AND(EXACT(B164,B102),EXACT(C164,C102),EXACT(D164,D102),EXACT(E164,E102),ISNUMBER(E164)=ISNUMBER(E102)),1,0),IF(AND(EXACT(B164,B103),EXACT(C164,C103),EXACT(D164,D103),EXACT(E164,E103),ISNUMBER(E164)=ISNUMBER(E103)),1,0),IF(AND(EXACT(B164,B104),EXACT(C164,C104),EXACT(D164,D104),EXACT(E164,E104),ISNUMBER(E164)=ISNUMBER(E104)),1,0),IF(AND(EXACT(B164,B105),EXACT(C164,C105),EXACT(D164,D105),EXACT(E164,E105),ISNUMBER(E164)=ISNUMBER(E105)),1,0),IF(AND(EXACT(B164,B106),EXACT(C164,C106),EXACT(D164,D106),EXACT(E164,E106),ISNUMBER(E164)=ISNUMBER(E106)),1,0)))</x:f>
      </x:c>
      <x:c r="P164" s="28" t="str">
        <x:f>IF(A164="","",SUM(IF(AND(EXACT(B164,B107),EXACT(C164,C107),EXACT(D164,D107),EXACT(E164,E107),ISNUMBER(E164)=ISNUMBER(E107)),1,0),IF(AND(EXACT(B164,B108),EXACT(C164,C108),EXACT(D164,D108),EXACT(E164,E108),ISNUMBER(E164)=ISNUMBER(E108)),1,0),IF(AND(EXACT(B164,B109),EXACT(C164,C109),EXACT(D164,D109),EXACT(E164,E109),ISNUMBER(E164)=ISNUMBER(E109)),1,0),IF(AND(EXACT(B164,B110),EXACT(C164,C110),EXACT(D164,D110),EXACT(E164,E110),ISNUMBER(E164)=ISNUMBER(E110)),1,0),IF(AND(EXACT(B164,B111),EXACT(C164,C111),EXACT(D164,D111),EXACT(E164,E111),ISNUMBER(E164)=ISNUMBER(E111)),1,0),IF(AND(EXACT(B164,B112),EXACT(C164,C112),EXACT(D164,D112),EXACT(E164,E112),ISNUMBER(E164)=ISNUMBER(E112)),1,0),IF(AND(EXACT(B164,B113),EXACT(C164,C113),EXACT(D164,D113),EXACT(E164,E113),ISNUMBER(E164)=ISNUMBER(E113)),1,0),IF(AND(EXACT(B164,B114),EXACT(C164,C114),EXACT(D164,D114),EXACT(E164,E114),ISNUMBER(E164)=ISNUMBER(E114)),1,0),IF(AND(EXACT(B164,B115),EXACT(C164,C115),EXACT(D164,D115),EXACT(E164,E115),ISNUMBER(E164)=ISNUMBER(E115)),1,0),IF(AND(EXACT(B164,B116),EXACT(C164,C116),EXACT(D164,D116),EXACT(E164,E116),ISNUMBER(E164)=ISNUMBER(E116)),1,0),IF(AND(EXACT(B164,B117),EXACT(C164,C117),EXACT(D164,D117),EXACT(E164,E117),ISNUMBER(E164)=ISNUMBER(E117)),1,0),IF(AND(EXACT(B164,B118),EXACT(C164,C118),EXACT(D164,D118),EXACT(E164,E118),ISNUMBER(E164)=ISNUMBER(E118)),1,0),IF(AND(EXACT(B164,B119),EXACT(C164,C119),EXACT(D164,D119),EXACT(E164,E119),ISNUMBER(E164)=ISNUMBER(E119)),1,0),IF(AND(EXACT(B164,B120),EXACT(C164,C120),EXACT(D164,D120),EXACT(E164,E120),ISNUMBER(E164)=ISNUMBER(E120)),1,0),IF(AND(EXACT(B164,B121),EXACT(C164,C121),EXACT(D164,D121),EXACT(E164,E121),ISNUMBER(E164)=ISNUMBER(E121)),1,0),IF(AND(EXACT(B164,B122),EXACT(C164,C122),EXACT(D164,D122),EXACT(E164,E122),ISNUMBER(E164)=ISNUMBER(E122)),1,0),IF(AND(EXACT(B164,B123),EXACT(C164,C123),EXACT(D164,D123),EXACT(E164,E123),ISNUMBER(E164)=ISNUMBER(E123)),1,0),IF(AND(EXACT(B164,B124),EXACT(C164,C124),EXACT(D164,D124),EXACT(E164,E124),ISNUMBER(E164)=ISNUMBER(E124)),1,0),IF(AND(EXACT(B164,B125),EXACT(C164,C125),EXACT(D164,D125),EXACT(E164,E125),ISNUMBER(E164)=ISNUMBER(E125)),1,0),IF(AND(EXACT(B164,B126),EXACT(C164,C126),EXACT(D164,D126),EXACT(E164,E126),ISNUMBER(E164)=ISNUMBER(E126)),1,0)))</x:f>
      </x:c>
      <x:c r="Q164" s="28" t="str">
        <x:f>IF(A164="","",SUM(IF(AND(EXACT(B164,B127),EXACT(C164,C127),EXACT(D164,D127),EXACT(E164,E127),ISNUMBER(E164)=ISNUMBER(E127)),1,0),IF(AND(EXACT(B164,B128),EXACT(C164,C128),EXACT(D164,D128),EXACT(E164,E128),ISNUMBER(E164)=ISNUMBER(E128)),1,0),IF(AND(EXACT(B164,B129),EXACT(C164,C129),EXACT(D164,D129),EXACT(E164,E129),ISNUMBER(E164)=ISNUMBER(E129)),1,0),IF(AND(EXACT(B164,B130),EXACT(C164,C130),EXACT(D164,D130),EXACT(E164,E130),ISNUMBER(E164)=ISNUMBER(E130)),1,0),IF(AND(EXACT(B164,B131),EXACT(C164,C131),EXACT(D164,D131),EXACT(E164,E131),ISNUMBER(E164)=ISNUMBER(E131)),1,0),IF(AND(EXACT(B164,B132),EXACT(C164,C132),EXACT(D164,D132),EXACT(E164,E132),ISNUMBER(E164)=ISNUMBER(E132)),1,0),IF(AND(EXACT(B164,B133),EXACT(C164,C133),EXACT(D164,D133),EXACT(E164,E133),ISNUMBER(E164)=ISNUMBER(E133)),1,0),IF(AND(EXACT(B164,B134),EXACT(C164,C134),EXACT(D164,D134),EXACT(E164,E134),ISNUMBER(E164)=ISNUMBER(E134)),1,0),IF(AND(EXACT(B164,B135),EXACT(C164,C135),EXACT(D164,D135),EXACT(E164,E135),ISNUMBER(E164)=ISNUMBER(E135)),1,0),IF(AND(EXACT(B164,B136),EXACT(C164,C136),EXACT(D164,D136),EXACT(E164,E136),ISNUMBER(E164)=ISNUMBER(E136)),1,0),IF(AND(EXACT(B164,B137),EXACT(C164,C137),EXACT(D164,D137),EXACT(E164,E137),ISNUMBER(E164)=ISNUMBER(E137)),1,0),IF(AND(EXACT(B164,B138),EXACT(C164,C138),EXACT(D164,D138),EXACT(E164,E138),ISNUMBER(E164)=ISNUMBER(E138)),1,0),IF(AND(EXACT(B164,B139),EXACT(C164,C139),EXACT(D164,D139),EXACT(E164,E139),ISNUMBER(E164)=ISNUMBER(E139)),1,0),IF(AND(EXACT(B164,B140),EXACT(C164,C140),EXACT(D164,D140),EXACT(E164,E140),ISNUMBER(E164)=ISNUMBER(E140)),1,0),IF(AND(EXACT(B164,B141),EXACT(C164,C141),EXACT(D164,D141),EXACT(E164,E141),ISNUMBER(E164)=ISNUMBER(E141)),1,0),IF(AND(EXACT(B164,B142),EXACT(C164,C142),EXACT(D164,D142),EXACT(E164,E142),ISNUMBER(E164)=ISNUMBER(E142)),1,0),IF(AND(EXACT(B164,B143),EXACT(C164,C143),EXACT(D164,D143),EXACT(E164,E143),ISNUMBER(E164)=ISNUMBER(E143)),1,0),IF(AND(EXACT(B164,B144),EXACT(C164,C144),EXACT(D164,D144),EXACT(E164,E144),ISNUMBER(E164)=ISNUMBER(E144)),1,0),IF(AND(EXACT(B164,B145),EXACT(C164,C145),EXACT(D164,D145),EXACT(E164,E145),ISNUMBER(E164)=ISNUMBER(E145)),1,0),IF(AND(EXACT(B164,B146),EXACT(C164,C146),EXACT(D164,D146),EXACT(E164,E146),ISNUMBER(E164)=ISNUMBER(E146)),1,0)))</x:f>
      </x:c>
      <x:c r="R164" s="28" t="str">
        <x:f>IF(A164="","",SUM(IF(AND(EXACT(B164,B147),EXACT(C164,C147),EXACT(D164,D147),EXACT(E164,E147),ISNUMBER(E164)=ISNUMBER(E147)),1,0),IF(AND(EXACT(B164,B148),EXACT(C164,C148),EXACT(D164,D148),EXACT(E164,E148),ISNUMBER(E164)=ISNUMBER(E148)),1,0),IF(AND(EXACT(B164,B149),EXACT(C164,C149),EXACT(D164,D149),EXACT(E164,E149),ISNUMBER(E164)=ISNUMBER(E149)),1,0),IF(AND(EXACT(B164,B150),EXACT(C164,C150),EXACT(D164,D150),EXACT(E164,E150),ISNUMBER(E164)=ISNUMBER(E150)),1,0),IF(AND(EXACT(B164,B151),EXACT(C164,C151),EXACT(D164,D151),EXACT(E164,E151),ISNUMBER(E164)=ISNUMBER(E151)),1,0),IF(AND(EXACT(B164,B152),EXACT(C164,C152),EXACT(D164,D152),EXACT(E164,E152),ISNUMBER(E164)=ISNUMBER(E152)),1,0),IF(AND(EXACT(B164,B153),EXACT(C164,C153),EXACT(D164,D153),EXACT(E164,E153),ISNUMBER(E164)=ISNUMBER(E153)),1,0),IF(AND(EXACT(B164,B154),EXACT(C164,C154),EXACT(D164,D154),EXACT(E164,E154),ISNUMBER(E164)=ISNUMBER(E154)),1,0),IF(AND(EXACT(B164,B155),EXACT(C164,C155),EXACT(D164,D155),EXACT(E164,E155),ISNUMBER(E164)=ISNUMBER(E155)),1,0),IF(AND(EXACT(B164,B156),EXACT(C164,C156),EXACT(D164,D156),EXACT(E164,E156),ISNUMBER(E164)=ISNUMBER(E156)),1,0),IF(AND(EXACT(B164,B157),EXACT(C164,C157),EXACT(D164,D157),EXACT(E164,E157),ISNUMBER(E164)=ISNUMBER(E157)),1,0),IF(AND(EXACT(B164,B158),EXACT(C164,C158),EXACT(D164,D158),EXACT(E164,E158),ISNUMBER(E164)=ISNUMBER(E158)),1,0),IF(AND(EXACT(B164,B159),EXACT(C164,C159),EXACT(D164,D159),EXACT(E164,E159),ISNUMBER(E164)=ISNUMBER(E159)),1,0),IF(AND(EXACT(B164,B160),EXACT(C164,C160),EXACT(D164,D160),EXACT(E164,E160),ISNUMBER(E164)=ISNUMBER(E160)),1,0),IF(AND(EXACT(B164,B161),EXACT(C164,C161),EXACT(D164,D161),EXACT(E164,E161),ISNUMBER(E164)=ISNUMBER(E161)),1,0),IF(AND(EXACT(B164,B162),EXACT(C164,C162),EXACT(D164,D162),EXACT(E164,E162),ISNUMBER(E164)=ISNUMBER(E162)),1,0),IF(AND(EXACT(B164,B163),EXACT(C164,C163),EXACT(D164,D163),EXACT(E164,E163),ISNUMBER(E164)=ISNUMBER(E163)),1,0),IF(AND(EXACT(B164,B164),EXACT(C164,C164),EXACT(D164,D164),EXACT(E164,E164),ISNUMBER(E164)=ISNUMBER(E164)),1,0)))</x:f>
      </x:c>
      <x:c r="S164" s="28" t="str">
        <x:f>IF(A164="","",0)</x:f>
      </x:c>
      <x:c r="T164" s="28" t="str">
        <x:f>IF(A164="","",0)</x:f>
      </x:c>
    </x:row>
    <x:row r="165" ht="22" customHeight="1">
      <x:c r="A165" s="2" t="str">
        <x:f>IF(COUNTA('Input'!A165:D165)=0,"",ROW()-6)</x:f>
      </x:c>
      <x:c r="B165" s="2" t="str">
        <x:f>IF(ISBLANK('Input'!A165),"",'Input'!A165)</x:f>
      </x:c>
      <x:c r="C165" s="2" t="str">
        <x:f>IF(ISBLANK('Input'!B165),"",'Input'!B165)</x:f>
      </x:c>
      <x:c r="D165" s="2" t="str">
        <x:f>IF(ISBLANK('Input'!C165),"",'Input'!C165)</x:f>
      </x:c>
      <x:c r="E165" s="21" t="str">
        <x:f>IF(ISBLANK('Input'!D165),"",'Input'!D165)</x:f>
      </x:c>
      <x:c r="F165" s="2" t="str">
        <x:f>IF(A165="","",SUM(K165:T165))</x:f>
      </x:c>
      <x:c r="G165" s="2" t="str">
        <x:f>IF(A165="","",IF(F165&gt;1,"Exact duplicate",IF(B165="","Missing job ID",IF(C165="","Missing customer",IF(NOT(OR(EXACT(D165,"completed"),EXACT(D165,"cancelled"))),"Missing or invalid status",IF(NOT(ISNUMBER(E165)),"Missing or invalid amount",IF(E165&lt;0,"Missing or invalid amount","")))))))</x:f>
      </x:c>
      <x:c r="H165" s="2" t="str">
        <x:f>IF(A165="","",IF(F165&gt;1,"Duplicate",IF(G165&lt;&gt;"","Exception",IF(EXACT(D165,"completed"),"Completed","Cancelled"))))</x:f>
      </x:c>
      <x:c r="I165" s="21" t="str">
        <x:f>IF(A165="","",IF(H165="Completed",E165,0))</x:f>
      </x:c>
      <x:c r="K165" s="28" t="str">
        <x:f>IF(A165="","",SUM(IF(AND(EXACT(B165,B7),EXACT(C165,C7),EXACT(D165,D7),EXACT(E165,E7),ISNUMBER(E165)=ISNUMBER(E7)),1,0),IF(AND(EXACT(B165,B8),EXACT(C165,C8),EXACT(D165,D8),EXACT(E165,E8),ISNUMBER(E165)=ISNUMBER(E8)),1,0),IF(AND(EXACT(B165,B9),EXACT(C165,C9),EXACT(D165,D9),EXACT(E165,E9),ISNUMBER(E165)=ISNUMBER(E9)),1,0),IF(AND(EXACT(B165,B10),EXACT(C165,C10),EXACT(D165,D10),EXACT(E165,E10),ISNUMBER(E165)=ISNUMBER(E10)),1,0),IF(AND(EXACT(B165,B11),EXACT(C165,C11),EXACT(D165,D11),EXACT(E165,E11),ISNUMBER(E165)=ISNUMBER(E11)),1,0),IF(AND(EXACT(B165,B12),EXACT(C165,C12),EXACT(D165,D12),EXACT(E165,E12),ISNUMBER(E165)=ISNUMBER(E12)),1,0),IF(AND(EXACT(B165,B13),EXACT(C165,C13),EXACT(D165,D13),EXACT(E165,E13),ISNUMBER(E165)=ISNUMBER(E13)),1,0),IF(AND(EXACT(B165,B14),EXACT(C165,C14),EXACT(D165,D14),EXACT(E165,E14),ISNUMBER(E165)=ISNUMBER(E14)),1,0),IF(AND(EXACT(B165,B15),EXACT(C165,C15),EXACT(D165,D15),EXACT(E165,E15),ISNUMBER(E165)=ISNUMBER(E15)),1,0),IF(AND(EXACT(B165,B16),EXACT(C165,C16),EXACT(D165,D16),EXACT(E165,E16),ISNUMBER(E165)=ISNUMBER(E16)),1,0),IF(AND(EXACT(B165,B17),EXACT(C165,C17),EXACT(D165,D17),EXACT(E165,E17),ISNUMBER(E165)=ISNUMBER(E17)),1,0),IF(AND(EXACT(B165,B18),EXACT(C165,C18),EXACT(D165,D18),EXACT(E165,E18),ISNUMBER(E165)=ISNUMBER(E18)),1,0),IF(AND(EXACT(B165,B19),EXACT(C165,C19),EXACT(D165,D19),EXACT(E165,E19),ISNUMBER(E165)=ISNUMBER(E19)),1,0),IF(AND(EXACT(B165,B20),EXACT(C165,C20),EXACT(D165,D20),EXACT(E165,E20),ISNUMBER(E165)=ISNUMBER(E20)),1,0),IF(AND(EXACT(B165,B21),EXACT(C165,C21),EXACT(D165,D21),EXACT(E165,E21),ISNUMBER(E165)=ISNUMBER(E21)),1,0),IF(AND(EXACT(B165,B22),EXACT(C165,C22),EXACT(D165,D22),EXACT(E165,E22),ISNUMBER(E165)=ISNUMBER(E22)),1,0),IF(AND(EXACT(B165,B23),EXACT(C165,C23),EXACT(D165,D23),EXACT(E165,E23),ISNUMBER(E165)=ISNUMBER(E23)),1,0),IF(AND(EXACT(B165,B24),EXACT(C165,C24),EXACT(D165,D24),EXACT(E165,E24),ISNUMBER(E165)=ISNUMBER(E24)),1,0),IF(AND(EXACT(B165,B25),EXACT(C165,C25),EXACT(D165,D25),EXACT(E165,E25),ISNUMBER(E165)=ISNUMBER(E25)),1,0),IF(AND(EXACT(B165,B26),EXACT(C165,C26),EXACT(D165,D26),EXACT(E165,E26),ISNUMBER(E165)=ISNUMBER(E26)),1,0)))</x:f>
      </x:c>
      <x:c r="L165" s="28" t="str">
        <x:f>IF(A165="","",SUM(IF(AND(EXACT(B165,B27),EXACT(C165,C27),EXACT(D165,D27),EXACT(E165,E27),ISNUMBER(E165)=ISNUMBER(E27)),1,0),IF(AND(EXACT(B165,B28),EXACT(C165,C28),EXACT(D165,D28),EXACT(E165,E28),ISNUMBER(E165)=ISNUMBER(E28)),1,0),IF(AND(EXACT(B165,B29),EXACT(C165,C29),EXACT(D165,D29),EXACT(E165,E29),ISNUMBER(E165)=ISNUMBER(E29)),1,0),IF(AND(EXACT(B165,B30),EXACT(C165,C30),EXACT(D165,D30),EXACT(E165,E30),ISNUMBER(E165)=ISNUMBER(E30)),1,0),IF(AND(EXACT(B165,B31),EXACT(C165,C31),EXACT(D165,D31),EXACT(E165,E31),ISNUMBER(E165)=ISNUMBER(E31)),1,0),IF(AND(EXACT(B165,B32),EXACT(C165,C32),EXACT(D165,D32),EXACT(E165,E32),ISNUMBER(E165)=ISNUMBER(E32)),1,0),IF(AND(EXACT(B165,B33),EXACT(C165,C33),EXACT(D165,D33),EXACT(E165,E33),ISNUMBER(E165)=ISNUMBER(E33)),1,0),IF(AND(EXACT(B165,B34),EXACT(C165,C34),EXACT(D165,D34),EXACT(E165,E34),ISNUMBER(E165)=ISNUMBER(E34)),1,0),IF(AND(EXACT(B165,B35),EXACT(C165,C35),EXACT(D165,D35),EXACT(E165,E35),ISNUMBER(E165)=ISNUMBER(E35)),1,0),IF(AND(EXACT(B165,B36),EXACT(C165,C36),EXACT(D165,D36),EXACT(E165,E36),ISNUMBER(E165)=ISNUMBER(E36)),1,0),IF(AND(EXACT(B165,B37),EXACT(C165,C37),EXACT(D165,D37),EXACT(E165,E37),ISNUMBER(E165)=ISNUMBER(E37)),1,0),IF(AND(EXACT(B165,B38),EXACT(C165,C38),EXACT(D165,D38),EXACT(E165,E38),ISNUMBER(E165)=ISNUMBER(E38)),1,0),IF(AND(EXACT(B165,B39),EXACT(C165,C39),EXACT(D165,D39),EXACT(E165,E39),ISNUMBER(E165)=ISNUMBER(E39)),1,0),IF(AND(EXACT(B165,B40),EXACT(C165,C40),EXACT(D165,D40),EXACT(E165,E40),ISNUMBER(E165)=ISNUMBER(E40)),1,0),IF(AND(EXACT(B165,B41),EXACT(C165,C41),EXACT(D165,D41),EXACT(E165,E41),ISNUMBER(E165)=ISNUMBER(E41)),1,0),IF(AND(EXACT(B165,B42),EXACT(C165,C42),EXACT(D165,D42),EXACT(E165,E42),ISNUMBER(E165)=ISNUMBER(E42)),1,0),IF(AND(EXACT(B165,B43),EXACT(C165,C43),EXACT(D165,D43),EXACT(E165,E43),ISNUMBER(E165)=ISNUMBER(E43)),1,0),IF(AND(EXACT(B165,B44),EXACT(C165,C44),EXACT(D165,D44),EXACT(E165,E44),ISNUMBER(E165)=ISNUMBER(E44)),1,0),IF(AND(EXACT(B165,B45),EXACT(C165,C45),EXACT(D165,D45),EXACT(E165,E45),ISNUMBER(E165)=ISNUMBER(E45)),1,0),IF(AND(EXACT(B165,B46),EXACT(C165,C46),EXACT(D165,D46),EXACT(E165,E46),ISNUMBER(E165)=ISNUMBER(E46)),1,0)))</x:f>
      </x:c>
      <x:c r="M165" s="28" t="str">
        <x:f>IF(A165="","",SUM(IF(AND(EXACT(B165,B47),EXACT(C165,C47),EXACT(D165,D47),EXACT(E165,E47),ISNUMBER(E165)=ISNUMBER(E47)),1,0),IF(AND(EXACT(B165,B48),EXACT(C165,C48),EXACT(D165,D48),EXACT(E165,E48),ISNUMBER(E165)=ISNUMBER(E48)),1,0),IF(AND(EXACT(B165,B49),EXACT(C165,C49),EXACT(D165,D49),EXACT(E165,E49),ISNUMBER(E165)=ISNUMBER(E49)),1,0),IF(AND(EXACT(B165,B50),EXACT(C165,C50),EXACT(D165,D50),EXACT(E165,E50),ISNUMBER(E165)=ISNUMBER(E50)),1,0),IF(AND(EXACT(B165,B51),EXACT(C165,C51),EXACT(D165,D51),EXACT(E165,E51),ISNUMBER(E165)=ISNUMBER(E51)),1,0),IF(AND(EXACT(B165,B52),EXACT(C165,C52),EXACT(D165,D52),EXACT(E165,E52),ISNUMBER(E165)=ISNUMBER(E52)),1,0),IF(AND(EXACT(B165,B53),EXACT(C165,C53),EXACT(D165,D53),EXACT(E165,E53),ISNUMBER(E165)=ISNUMBER(E53)),1,0),IF(AND(EXACT(B165,B54),EXACT(C165,C54),EXACT(D165,D54),EXACT(E165,E54),ISNUMBER(E165)=ISNUMBER(E54)),1,0),IF(AND(EXACT(B165,B55),EXACT(C165,C55),EXACT(D165,D55),EXACT(E165,E55),ISNUMBER(E165)=ISNUMBER(E55)),1,0),IF(AND(EXACT(B165,B56),EXACT(C165,C56),EXACT(D165,D56),EXACT(E165,E56),ISNUMBER(E165)=ISNUMBER(E56)),1,0),IF(AND(EXACT(B165,B57),EXACT(C165,C57),EXACT(D165,D57),EXACT(E165,E57),ISNUMBER(E165)=ISNUMBER(E57)),1,0),IF(AND(EXACT(B165,B58),EXACT(C165,C58),EXACT(D165,D58),EXACT(E165,E58),ISNUMBER(E165)=ISNUMBER(E58)),1,0),IF(AND(EXACT(B165,B59),EXACT(C165,C59),EXACT(D165,D59),EXACT(E165,E59),ISNUMBER(E165)=ISNUMBER(E59)),1,0),IF(AND(EXACT(B165,B60),EXACT(C165,C60),EXACT(D165,D60),EXACT(E165,E60),ISNUMBER(E165)=ISNUMBER(E60)),1,0),IF(AND(EXACT(B165,B61),EXACT(C165,C61),EXACT(D165,D61),EXACT(E165,E61),ISNUMBER(E165)=ISNUMBER(E61)),1,0),IF(AND(EXACT(B165,B62),EXACT(C165,C62),EXACT(D165,D62),EXACT(E165,E62),ISNUMBER(E165)=ISNUMBER(E62)),1,0),IF(AND(EXACT(B165,B63),EXACT(C165,C63),EXACT(D165,D63),EXACT(E165,E63),ISNUMBER(E165)=ISNUMBER(E63)),1,0),IF(AND(EXACT(B165,B64),EXACT(C165,C64),EXACT(D165,D64),EXACT(E165,E64),ISNUMBER(E165)=ISNUMBER(E64)),1,0),IF(AND(EXACT(B165,B65),EXACT(C165,C65),EXACT(D165,D65),EXACT(E165,E65),ISNUMBER(E165)=ISNUMBER(E65)),1,0),IF(AND(EXACT(B165,B66),EXACT(C165,C66),EXACT(D165,D66),EXACT(E165,E66),ISNUMBER(E165)=ISNUMBER(E66)),1,0)))</x:f>
      </x:c>
      <x:c r="N165" s="28" t="str">
        <x:f>IF(A165="","",SUM(IF(AND(EXACT(B165,B67),EXACT(C165,C67),EXACT(D165,D67),EXACT(E165,E67),ISNUMBER(E165)=ISNUMBER(E67)),1,0),IF(AND(EXACT(B165,B68),EXACT(C165,C68),EXACT(D165,D68),EXACT(E165,E68),ISNUMBER(E165)=ISNUMBER(E68)),1,0),IF(AND(EXACT(B165,B69),EXACT(C165,C69),EXACT(D165,D69),EXACT(E165,E69),ISNUMBER(E165)=ISNUMBER(E69)),1,0),IF(AND(EXACT(B165,B70),EXACT(C165,C70),EXACT(D165,D70),EXACT(E165,E70),ISNUMBER(E165)=ISNUMBER(E70)),1,0),IF(AND(EXACT(B165,B71),EXACT(C165,C71),EXACT(D165,D71),EXACT(E165,E71),ISNUMBER(E165)=ISNUMBER(E71)),1,0),IF(AND(EXACT(B165,B72),EXACT(C165,C72),EXACT(D165,D72),EXACT(E165,E72),ISNUMBER(E165)=ISNUMBER(E72)),1,0),IF(AND(EXACT(B165,B73),EXACT(C165,C73),EXACT(D165,D73),EXACT(E165,E73),ISNUMBER(E165)=ISNUMBER(E73)),1,0),IF(AND(EXACT(B165,B74),EXACT(C165,C74),EXACT(D165,D74),EXACT(E165,E74),ISNUMBER(E165)=ISNUMBER(E74)),1,0),IF(AND(EXACT(B165,B75),EXACT(C165,C75),EXACT(D165,D75),EXACT(E165,E75),ISNUMBER(E165)=ISNUMBER(E75)),1,0),IF(AND(EXACT(B165,B76),EXACT(C165,C76),EXACT(D165,D76),EXACT(E165,E76),ISNUMBER(E165)=ISNUMBER(E76)),1,0),IF(AND(EXACT(B165,B77),EXACT(C165,C77),EXACT(D165,D77),EXACT(E165,E77),ISNUMBER(E165)=ISNUMBER(E77)),1,0),IF(AND(EXACT(B165,B78),EXACT(C165,C78),EXACT(D165,D78),EXACT(E165,E78),ISNUMBER(E165)=ISNUMBER(E78)),1,0),IF(AND(EXACT(B165,B79),EXACT(C165,C79),EXACT(D165,D79),EXACT(E165,E79),ISNUMBER(E165)=ISNUMBER(E79)),1,0),IF(AND(EXACT(B165,B80),EXACT(C165,C80),EXACT(D165,D80),EXACT(E165,E80),ISNUMBER(E165)=ISNUMBER(E80)),1,0),IF(AND(EXACT(B165,B81),EXACT(C165,C81),EXACT(D165,D81),EXACT(E165,E81),ISNUMBER(E165)=ISNUMBER(E81)),1,0),IF(AND(EXACT(B165,B82),EXACT(C165,C82),EXACT(D165,D82),EXACT(E165,E82),ISNUMBER(E165)=ISNUMBER(E82)),1,0),IF(AND(EXACT(B165,B83),EXACT(C165,C83),EXACT(D165,D83),EXACT(E165,E83),ISNUMBER(E165)=ISNUMBER(E83)),1,0),IF(AND(EXACT(B165,B84),EXACT(C165,C84),EXACT(D165,D84),EXACT(E165,E84),ISNUMBER(E165)=ISNUMBER(E84)),1,0),IF(AND(EXACT(B165,B85),EXACT(C165,C85),EXACT(D165,D85),EXACT(E165,E85),ISNUMBER(E165)=ISNUMBER(E85)),1,0),IF(AND(EXACT(B165,B86),EXACT(C165,C86),EXACT(D165,D86),EXACT(E165,E86),ISNUMBER(E165)=ISNUMBER(E86)),1,0)))</x:f>
      </x:c>
      <x:c r="O165" s="28" t="str">
        <x:f>IF(A165="","",SUM(IF(AND(EXACT(B165,B87),EXACT(C165,C87),EXACT(D165,D87),EXACT(E165,E87),ISNUMBER(E165)=ISNUMBER(E87)),1,0),IF(AND(EXACT(B165,B88),EXACT(C165,C88),EXACT(D165,D88),EXACT(E165,E88),ISNUMBER(E165)=ISNUMBER(E88)),1,0),IF(AND(EXACT(B165,B89),EXACT(C165,C89),EXACT(D165,D89),EXACT(E165,E89),ISNUMBER(E165)=ISNUMBER(E89)),1,0),IF(AND(EXACT(B165,B90),EXACT(C165,C90),EXACT(D165,D90),EXACT(E165,E90),ISNUMBER(E165)=ISNUMBER(E90)),1,0),IF(AND(EXACT(B165,B91),EXACT(C165,C91),EXACT(D165,D91),EXACT(E165,E91),ISNUMBER(E165)=ISNUMBER(E91)),1,0),IF(AND(EXACT(B165,B92),EXACT(C165,C92),EXACT(D165,D92),EXACT(E165,E92),ISNUMBER(E165)=ISNUMBER(E92)),1,0),IF(AND(EXACT(B165,B93),EXACT(C165,C93),EXACT(D165,D93),EXACT(E165,E93),ISNUMBER(E165)=ISNUMBER(E93)),1,0),IF(AND(EXACT(B165,B94),EXACT(C165,C94),EXACT(D165,D94),EXACT(E165,E94),ISNUMBER(E165)=ISNUMBER(E94)),1,0),IF(AND(EXACT(B165,B95),EXACT(C165,C95),EXACT(D165,D95),EXACT(E165,E95),ISNUMBER(E165)=ISNUMBER(E95)),1,0),IF(AND(EXACT(B165,B96),EXACT(C165,C96),EXACT(D165,D96),EXACT(E165,E96),ISNUMBER(E165)=ISNUMBER(E96)),1,0),IF(AND(EXACT(B165,B97),EXACT(C165,C97),EXACT(D165,D97),EXACT(E165,E97),ISNUMBER(E165)=ISNUMBER(E97)),1,0),IF(AND(EXACT(B165,B98),EXACT(C165,C98),EXACT(D165,D98),EXACT(E165,E98),ISNUMBER(E165)=ISNUMBER(E98)),1,0),IF(AND(EXACT(B165,B99),EXACT(C165,C99),EXACT(D165,D99),EXACT(E165,E99),ISNUMBER(E165)=ISNUMBER(E99)),1,0),IF(AND(EXACT(B165,B100),EXACT(C165,C100),EXACT(D165,D100),EXACT(E165,E100),ISNUMBER(E165)=ISNUMBER(E100)),1,0),IF(AND(EXACT(B165,B101),EXACT(C165,C101),EXACT(D165,D101),EXACT(E165,E101),ISNUMBER(E165)=ISNUMBER(E101)),1,0),IF(AND(EXACT(B165,B102),EXACT(C165,C102),EXACT(D165,D102),EXACT(E165,E102),ISNUMBER(E165)=ISNUMBER(E102)),1,0),IF(AND(EXACT(B165,B103),EXACT(C165,C103),EXACT(D165,D103),EXACT(E165,E103),ISNUMBER(E165)=ISNUMBER(E103)),1,0),IF(AND(EXACT(B165,B104),EXACT(C165,C104),EXACT(D165,D104),EXACT(E165,E104),ISNUMBER(E165)=ISNUMBER(E104)),1,0),IF(AND(EXACT(B165,B105),EXACT(C165,C105),EXACT(D165,D105),EXACT(E165,E105),ISNUMBER(E165)=ISNUMBER(E105)),1,0),IF(AND(EXACT(B165,B106),EXACT(C165,C106),EXACT(D165,D106),EXACT(E165,E106),ISNUMBER(E165)=ISNUMBER(E106)),1,0)))</x:f>
      </x:c>
      <x:c r="P165" s="28" t="str">
        <x:f>IF(A165="","",SUM(IF(AND(EXACT(B165,B107),EXACT(C165,C107),EXACT(D165,D107),EXACT(E165,E107),ISNUMBER(E165)=ISNUMBER(E107)),1,0),IF(AND(EXACT(B165,B108),EXACT(C165,C108),EXACT(D165,D108),EXACT(E165,E108),ISNUMBER(E165)=ISNUMBER(E108)),1,0),IF(AND(EXACT(B165,B109),EXACT(C165,C109),EXACT(D165,D109),EXACT(E165,E109),ISNUMBER(E165)=ISNUMBER(E109)),1,0),IF(AND(EXACT(B165,B110),EXACT(C165,C110),EXACT(D165,D110),EXACT(E165,E110),ISNUMBER(E165)=ISNUMBER(E110)),1,0),IF(AND(EXACT(B165,B111),EXACT(C165,C111),EXACT(D165,D111),EXACT(E165,E111),ISNUMBER(E165)=ISNUMBER(E111)),1,0),IF(AND(EXACT(B165,B112),EXACT(C165,C112),EXACT(D165,D112),EXACT(E165,E112),ISNUMBER(E165)=ISNUMBER(E112)),1,0),IF(AND(EXACT(B165,B113),EXACT(C165,C113),EXACT(D165,D113),EXACT(E165,E113),ISNUMBER(E165)=ISNUMBER(E113)),1,0),IF(AND(EXACT(B165,B114),EXACT(C165,C114),EXACT(D165,D114),EXACT(E165,E114),ISNUMBER(E165)=ISNUMBER(E114)),1,0),IF(AND(EXACT(B165,B115),EXACT(C165,C115),EXACT(D165,D115),EXACT(E165,E115),ISNUMBER(E165)=ISNUMBER(E115)),1,0),IF(AND(EXACT(B165,B116),EXACT(C165,C116),EXACT(D165,D116),EXACT(E165,E116),ISNUMBER(E165)=ISNUMBER(E116)),1,0),IF(AND(EXACT(B165,B117),EXACT(C165,C117),EXACT(D165,D117),EXACT(E165,E117),ISNUMBER(E165)=ISNUMBER(E117)),1,0),IF(AND(EXACT(B165,B118),EXACT(C165,C118),EXACT(D165,D118),EXACT(E165,E118),ISNUMBER(E165)=ISNUMBER(E118)),1,0),IF(AND(EXACT(B165,B119),EXACT(C165,C119),EXACT(D165,D119),EXACT(E165,E119),ISNUMBER(E165)=ISNUMBER(E119)),1,0),IF(AND(EXACT(B165,B120),EXACT(C165,C120),EXACT(D165,D120),EXACT(E165,E120),ISNUMBER(E165)=ISNUMBER(E120)),1,0),IF(AND(EXACT(B165,B121),EXACT(C165,C121),EXACT(D165,D121),EXACT(E165,E121),ISNUMBER(E165)=ISNUMBER(E121)),1,0),IF(AND(EXACT(B165,B122),EXACT(C165,C122),EXACT(D165,D122),EXACT(E165,E122),ISNUMBER(E165)=ISNUMBER(E122)),1,0),IF(AND(EXACT(B165,B123),EXACT(C165,C123),EXACT(D165,D123),EXACT(E165,E123),ISNUMBER(E165)=ISNUMBER(E123)),1,0),IF(AND(EXACT(B165,B124),EXACT(C165,C124),EXACT(D165,D124),EXACT(E165,E124),ISNUMBER(E165)=ISNUMBER(E124)),1,0),IF(AND(EXACT(B165,B125),EXACT(C165,C125),EXACT(D165,D125),EXACT(E165,E125),ISNUMBER(E165)=ISNUMBER(E125)),1,0),IF(AND(EXACT(B165,B126),EXACT(C165,C126),EXACT(D165,D126),EXACT(E165,E126),ISNUMBER(E165)=ISNUMBER(E126)),1,0)))</x:f>
      </x:c>
      <x:c r="Q165" s="28" t="str">
        <x:f>IF(A165="","",SUM(IF(AND(EXACT(B165,B127),EXACT(C165,C127),EXACT(D165,D127),EXACT(E165,E127),ISNUMBER(E165)=ISNUMBER(E127)),1,0),IF(AND(EXACT(B165,B128),EXACT(C165,C128),EXACT(D165,D128),EXACT(E165,E128),ISNUMBER(E165)=ISNUMBER(E128)),1,0),IF(AND(EXACT(B165,B129),EXACT(C165,C129),EXACT(D165,D129),EXACT(E165,E129),ISNUMBER(E165)=ISNUMBER(E129)),1,0),IF(AND(EXACT(B165,B130),EXACT(C165,C130),EXACT(D165,D130),EXACT(E165,E130),ISNUMBER(E165)=ISNUMBER(E130)),1,0),IF(AND(EXACT(B165,B131),EXACT(C165,C131),EXACT(D165,D131),EXACT(E165,E131),ISNUMBER(E165)=ISNUMBER(E131)),1,0),IF(AND(EXACT(B165,B132),EXACT(C165,C132),EXACT(D165,D132),EXACT(E165,E132),ISNUMBER(E165)=ISNUMBER(E132)),1,0),IF(AND(EXACT(B165,B133),EXACT(C165,C133),EXACT(D165,D133),EXACT(E165,E133),ISNUMBER(E165)=ISNUMBER(E133)),1,0),IF(AND(EXACT(B165,B134),EXACT(C165,C134),EXACT(D165,D134),EXACT(E165,E134),ISNUMBER(E165)=ISNUMBER(E134)),1,0),IF(AND(EXACT(B165,B135),EXACT(C165,C135),EXACT(D165,D135),EXACT(E165,E135),ISNUMBER(E165)=ISNUMBER(E135)),1,0),IF(AND(EXACT(B165,B136),EXACT(C165,C136),EXACT(D165,D136),EXACT(E165,E136),ISNUMBER(E165)=ISNUMBER(E136)),1,0),IF(AND(EXACT(B165,B137),EXACT(C165,C137),EXACT(D165,D137),EXACT(E165,E137),ISNUMBER(E165)=ISNUMBER(E137)),1,0),IF(AND(EXACT(B165,B138),EXACT(C165,C138),EXACT(D165,D138),EXACT(E165,E138),ISNUMBER(E165)=ISNUMBER(E138)),1,0),IF(AND(EXACT(B165,B139),EXACT(C165,C139),EXACT(D165,D139),EXACT(E165,E139),ISNUMBER(E165)=ISNUMBER(E139)),1,0),IF(AND(EXACT(B165,B140),EXACT(C165,C140),EXACT(D165,D140),EXACT(E165,E140),ISNUMBER(E165)=ISNUMBER(E140)),1,0),IF(AND(EXACT(B165,B141),EXACT(C165,C141),EXACT(D165,D141),EXACT(E165,E141),ISNUMBER(E165)=ISNUMBER(E141)),1,0),IF(AND(EXACT(B165,B142),EXACT(C165,C142),EXACT(D165,D142),EXACT(E165,E142),ISNUMBER(E165)=ISNUMBER(E142)),1,0),IF(AND(EXACT(B165,B143),EXACT(C165,C143),EXACT(D165,D143),EXACT(E165,E143),ISNUMBER(E165)=ISNUMBER(E143)),1,0),IF(AND(EXACT(B165,B144),EXACT(C165,C144),EXACT(D165,D144),EXACT(E165,E144),ISNUMBER(E165)=ISNUMBER(E144)),1,0),IF(AND(EXACT(B165,B145),EXACT(C165,C145),EXACT(D165,D145),EXACT(E165,E145),ISNUMBER(E165)=ISNUMBER(E145)),1,0),IF(AND(EXACT(B165,B146),EXACT(C165,C146),EXACT(D165,D146),EXACT(E165,E146),ISNUMBER(E165)=ISNUMBER(E146)),1,0)))</x:f>
      </x:c>
      <x:c r="R165" s="28" t="str">
        <x:f>IF(A165="","",SUM(IF(AND(EXACT(B165,B147),EXACT(C165,C147),EXACT(D165,D147),EXACT(E165,E147),ISNUMBER(E165)=ISNUMBER(E147)),1,0),IF(AND(EXACT(B165,B148),EXACT(C165,C148),EXACT(D165,D148),EXACT(E165,E148),ISNUMBER(E165)=ISNUMBER(E148)),1,0),IF(AND(EXACT(B165,B149),EXACT(C165,C149),EXACT(D165,D149),EXACT(E165,E149),ISNUMBER(E165)=ISNUMBER(E149)),1,0),IF(AND(EXACT(B165,B150),EXACT(C165,C150),EXACT(D165,D150),EXACT(E165,E150),ISNUMBER(E165)=ISNUMBER(E150)),1,0),IF(AND(EXACT(B165,B151),EXACT(C165,C151),EXACT(D165,D151),EXACT(E165,E151),ISNUMBER(E165)=ISNUMBER(E151)),1,0),IF(AND(EXACT(B165,B152),EXACT(C165,C152),EXACT(D165,D152),EXACT(E165,E152),ISNUMBER(E165)=ISNUMBER(E152)),1,0),IF(AND(EXACT(B165,B153),EXACT(C165,C153),EXACT(D165,D153),EXACT(E165,E153),ISNUMBER(E165)=ISNUMBER(E153)),1,0),IF(AND(EXACT(B165,B154),EXACT(C165,C154),EXACT(D165,D154),EXACT(E165,E154),ISNUMBER(E165)=ISNUMBER(E154)),1,0),IF(AND(EXACT(B165,B155),EXACT(C165,C155),EXACT(D165,D155),EXACT(E165,E155),ISNUMBER(E165)=ISNUMBER(E155)),1,0),IF(AND(EXACT(B165,B156),EXACT(C165,C156),EXACT(D165,D156),EXACT(E165,E156),ISNUMBER(E165)=ISNUMBER(E156)),1,0),IF(AND(EXACT(B165,B157),EXACT(C165,C157),EXACT(D165,D157),EXACT(E165,E157),ISNUMBER(E165)=ISNUMBER(E157)),1,0),IF(AND(EXACT(B165,B158),EXACT(C165,C158),EXACT(D165,D158),EXACT(E165,E158),ISNUMBER(E165)=ISNUMBER(E158)),1,0),IF(AND(EXACT(B165,B159),EXACT(C165,C159),EXACT(D165,D159),EXACT(E165,E159),ISNUMBER(E165)=ISNUMBER(E159)),1,0),IF(AND(EXACT(B165,B160),EXACT(C165,C160),EXACT(D165,D160),EXACT(E165,E160),ISNUMBER(E165)=ISNUMBER(E160)),1,0),IF(AND(EXACT(B165,B161),EXACT(C165,C161),EXACT(D165,D161),EXACT(E165,E161),ISNUMBER(E165)=ISNUMBER(E161)),1,0),IF(AND(EXACT(B165,B162),EXACT(C165,C162),EXACT(D165,D162),EXACT(E165,E162),ISNUMBER(E165)=ISNUMBER(E162)),1,0),IF(AND(EXACT(B165,B163),EXACT(C165,C163),EXACT(D165,D163),EXACT(E165,E163),ISNUMBER(E165)=ISNUMBER(E163)),1,0),IF(AND(EXACT(B165,B164),EXACT(C165,C164),EXACT(D165,D164),EXACT(E165,E164),ISNUMBER(E165)=ISNUMBER(E164)),1,0),IF(AND(EXACT(B165,B165),EXACT(C165,C165),EXACT(D165,D165),EXACT(E165,E165),ISNUMBER(E165)=ISNUMBER(E165)),1,0)))</x:f>
      </x:c>
      <x:c r="S165" s="28" t="str">
        <x:f>IF(A165="","",0)</x:f>
      </x:c>
      <x:c r="T165" s="28" t="str">
        <x:f>IF(A165="","",0)</x:f>
      </x:c>
    </x:row>
    <x:row r="166" ht="22" customHeight="1">
      <x:c r="A166" s="2" t="str">
        <x:f>IF(COUNTA('Input'!A166:D166)=0,"",ROW()-6)</x:f>
      </x:c>
      <x:c r="B166" s="2" t="str">
        <x:f>IF(ISBLANK('Input'!A166),"",'Input'!A166)</x:f>
      </x:c>
      <x:c r="C166" s="2" t="str">
        <x:f>IF(ISBLANK('Input'!B166),"",'Input'!B166)</x:f>
      </x:c>
      <x:c r="D166" s="2" t="str">
        <x:f>IF(ISBLANK('Input'!C166),"",'Input'!C166)</x:f>
      </x:c>
      <x:c r="E166" s="21" t="str">
        <x:f>IF(ISBLANK('Input'!D166),"",'Input'!D166)</x:f>
      </x:c>
      <x:c r="F166" s="2" t="str">
        <x:f>IF(A166="","",SUM(K166:T166))</x:f>
      </x:c>
      <x:c r="G166" s="2" t="str">
        <x:f>IF(A166="","",IF(F166&gt;1,"Exact duplicate",IF(B166="","Missing job ID",IF(C166="","Missing customer",IF(NOT(OR(EXACT(D166,"completed"),EXACT(D166,"cancelled"))),"Missing or invalid status",IF(NOT(ISNUMBER(E166)),"Missing or invalid amount",IF(E166&lt;0,"Missing or invalid amount","")))))))</x:f>
      </x:c>
      <x:c r="H166" s="2" t="str">
        <x:f>IF(A166="","",IF(F166&gt;1,"Duplicate",IF(G166&lt;&gt;"","Exception",IF(EXACT(D166,"completed"),"Completed","Cancelled"))))</x:f>
      </x:c>
      <x:c r="I166" s="21" t="str">
        <x:f>IF(A166="","",IF(H166="Completed",E166,0))</x:f>
      </x:c>
      <x:c r="K166" s="28" t="str">
        <x:f>IF(A166="","",SUM(IF(AND(EXACT(B166,B7),EXACT(C166,C7),EXACT(D166,D7),EXACT(E166,E7),ISNUMBER(E166)=ISNUMBER(E7)),1,0),IF(AND(EXACT(B166,B8),EXACT(C166,C8),EXACT(D166,D8),EXACT(E166,E8),ISNUMBER(E166)=ISNUMBER(E8)),1,0),IF(AND(EXACT(B166,B9),EXACT(C166,C9),EXACT(D166,D9),EXACT(E166,E9),ISNUMBER(E166)=ISNUMBER(E9)),1,0),IF(AND(EXACT(B166,B10),EXACT(C166,C10),EXACT(D166,D10),EXACT(E166,E10),ISNUMBER(E166)=ISNUMBER(E10)),1,0),IF(AND(EXACT(B166,B11),EXACT(C166,C11),EXACT(D166,D11),EXACT(E166,E11),ISNUMBER(E166)=ISNUMBER(E11)),1,0),IF(AND(EXACT(B166,B12),EXACT(C166,C12),EXACT(D166,D12),EXACT(E166,E12),ISNUMBER(E166)=ISNUMBER(E12)),1,0),IF(AND(EXACT(B166,B13),EXACT(C166,C13),EXACT(D166,D13),EXACT(E166,E13),ISNUMBER(E166)=ISNUMBER(E13)),1,0),IF(AND(EXACT(B166,B14),EXACT(C166,C14),EXACT(D166,D14),EXACT(E166,E14),ISNUMBER(E166)=ISNUMBER(E14)),1,0),IF(AND(EXACT(B166,B15),EXACT(C166,C15),EXACT(D166,D15),EXACT(E166,E15),ISNUMBER(E166)=ISNUMBER(E15)),1,0),IF(AND(EXACT(B166,B16),EXACT(C166,C16),EXACT(D166,D16),EXACT(E166,E16),ISNUMBER(E166)=ISNUMBER(E16)),1,0),IF(AND(EXACT(B166,B17),EXACT(C166,C17),EXACT(D166,D17),EXACT(E166,E17),ISNUMBER(E166)=ISNUMBER(E17)),1,0),IF(AND(EXACT(B166,B18),EXACT(C166,C18),EXACT(D166,D18),EXACT(E166,E18),ISNUMBER(E166)=ISNUMBER(E18)),1,0),IF(AND(EXACT(B166,B19),EXACT(C166,C19),EXACT(D166,D19),EXACT(E166,E19),ISNUMBER(E166)=ISNUMBER(E19)),1,0),IF(AND(EXACT(B166,B20),EXACT(C166,C20),EXACT(D166,D20),EXACT(E166,E20),ISNUMBER(E166)=ISNUMBER(E20)),1,0),IF(AND(EXACT(B166,B21),EXACT(C166,C21),EXACT(D166,D21),EXACT(E166,E21),ISNUMBER(E166)=ISNUMBER(E21)),1,0),IF(AND(EXACT(B166,B22),EXACT(C166,C22),EXACT(D166,D22),EXACT(E166,E22),ISNUMBER(E166)=ISNUMBER(E22)),1,0),IF(AND(EXACT(B166,B23),EXACT(C166,C23),EXACT(D166,D23),EXACT(E166,E23),ISNUMBER(E166)=ISNUMBER(E23)),1,0),IF(AND(EXACT(B166,B24),EXACT(C166,C24),EXACT(D166,D24),EXACT(E166,E24),ISNUMBER(E166)=ISNUMBER(E24)),1,0),IF(AND(EXACT(B166,B25),EXACT(C166,C25),EXACT(D166,D25),EXACT(E166,E25),ISNUMBER(E166)=ISNUMBER(E25)),1,0),IF(AND(EXACT(B166,B26),EXACT(C166,C26),EXACT(D166,D26),EXACT(E166,E26),ISNUMBER(E166)=ISNUMBER(E26)),1,0)))</x:f>
      </x:c>
      <x:c r="L166" s="28" t="str">
        <x:f>IF(A166="","",SUM(IF(AND(EXACT(B166,B27),EXACT(C166,C27),EXACT(D166,D27),EXACT(E166,E27),ISNUMBER(E166)=ISNUMBER(E27)),1,0),IF(AND(EXACT(B166,B28),EXACT(C166,C28),EXACT(D166,D28),EXACT(E166,E28),ISNUMBER(E166)=ISNUMBER(E28)),1,0),IF(AND(EXACT(B166,B29),EXACT(C166,C29),EXACT(D166,D29),EXACT(E166,E29),ISNUMBER(E166)=ISNUMBER(E29)),1,0),IF(AND(EXACT(B166,B30),EXACT(C166,C30),EXACT(D166,D30),EXACT(E166,E30),ISNUMBER(E166)=ISNUMBER(E30)),1,0),IF(AND(EXACT(B166,B31),EXACT(C166,C31),EXACT(D166,D31),EXACT(E166,E31),ISNUMBER(E166)=ISNUMBER(E31)),1,0),IF(AND(EXACT(B166,B32),EXACT(C166,C32),EXACT(D166,D32),EXACT(E166,E32),ISNUMBER(E166)=ISNUMBER(E32)),1,0),IF(AND(EXACT(B166,B33),EXACT(C166,C33),EXACT(D166,D33),EXACT(E166,E33),ISNUMBER(E166)=ISNUMBER(E33)),1,0),IF(AND(EXACT(B166,B34),EXACT(C166,C34),EXACT(D166,D34),EXACT(E166,E34),ISNUMBER(E166)=ISNUMBER(E34)),1,0),IF(AND(EXACT(B166,B35),EXACT(C166,C35),EXACT(D166,D35),EXACT(E166,E35),ISNUMBER(E166)=ISNUMBER(E35)),1,0),IF(AND(EXACT(B166,B36),EXACT(C166,C36),EXACT(D166,D36),EXACT(E166,E36),ISNUMBER(E166)=ISNUMBER(E36)),1,0),IF(AND(EXACT(B166,B37),EXACT(C166,C37),EXACT(D166,D37),EXACT(E166,E37),ISNUMBER(E166)=ISNUMBER(E37)),1,0),IF(AND(EXACT(B166,B38),EXACT(C166,C38),EXACT(D166,D38),EXACT(E166,E38),ISNUMBER(E166)=ISNUMBER(E38)),1,0),IF(AND(EXACT(B166,B39),EXACT(C166,C39),EXACT(D166,D39),EXACT(E166,E39),ISNUMBER(E166)=ISNUMBER(E39)),1,0),IF(AND(EXACT(B166,B40),EXACT(C166,C40),EXACT(D166,D40),EXACT(E166,E40),ISNUMBER(E166)=ISNUMBER(E40)),1,0),IF(AND(EXACT(B166,B41),EXACT(C166,C41),EXACT(D166,D41),EXACT(E166,E41),ISNUMBER(E166)=ISNUMBER(E41)),1,0),IF(AND(EXACT(B166,B42),EXACT(C166,C42),EXACT(D166,D42),EXACT(E166,E42),ISNUMBER(E166)=ISNUMBER(E42)),1,0),IF(AND(EXACT(B166,B43),EXACT(C166,C43),EXACT(D166,D43),EXACT(E166,E43),ISNUMBER(E166)=ISNUMBER(E43)),1,0),IF(AND(EXACT(B166,B44),EXACT(C166,C44),EXACT(D166,D44),EXACT(E166,E44),ISNUMBER(E166)=ISNUMBER(E44)),1,0),IF(AND(EXACT(B166,B45),EXACT(C166,C45),EXACT(D166,D45),EXACT(E166,E45),ISNUMBER(E166)=ISNUMBER(E45)),1,0),IF(AND(EXACT(B166,B46),EXACT(C166,C46),EXACT(D166,D46),EXACT(E166,E46),ISNUMBER(E166)=ISNUMBER(E46)),1,0)))</x:f>
      </x:c>
      <x:c r="M166" s="28" t="str">
        <x:f>IF(A166="","",SUM(IF(AND(EXACT(B166,B47),EXACT(C166,C47),EXACT(D166,D47),EXACT(E166,E47),ISNUMBER(E166)=ISNUMBER(E47)),1,0),IF(AND(EXACT(B166,B48),EXACT(C166,C48),EXACT(D166,D48),EXACT(E166,E48),ISNUMBER(E166)=ISNUMBER(E48)),1,0),IF(AND(EXACT(B166,B49),EXACT(C166,C49),EXACT(D166,D49),EXACT(E166,E49),ISNUMBER(E166)=ISNUMBER(E49)),1,0),IF(AND(EXACT(B166,B50),EXACT(C166,C50),EXACT(D166,D50),EXACT(E166,E50),ISNUMBER(E166)=ISNUMBER(E50)),1,0),IF(AND(EXACT(B166,B51),EXACT(C166,C51),EXACT(D166,D51),EXACT(E166,E51),ISNUMBER(E166)=ISNUMBER(E51)),1,0),IF(AND(EXACT(B166,B52),EXACT(C166,C52),EXACT(D166,D52),EXACT(E166,E52),ISNUMBER(E166)=ISNUMBER(E52)),1,0),IF(AND(EXACT(B166,B53),EXACT(C166,C53),EXACT(D166,D53),EXACT(E166,E53),ISNUMBER(E166)=ISNUMBER(E53)),1,0),IF(AND(EXACT(B166,B54),EXACT(C166,C54),EXACT(D166,D54),EXACT(E166,E54),ISNUMBER(E166)=ISNUMBER(E54)),1,0),IF(AND(EXACT(B166,B55),EXACT(C166,C55),EXACT(D166,D55),EXACT(E166,E55),ISNUMBER(E166)=ISNUMBER(E55)),1,0),IF(AND(EXACT(B166,B56),EXACT(C166,C56),EXACT(D166,D56),EXACT(E166,E56),ISNUMBER(E166)=ISNUMBER(E56)),1,0),IF(AND(EXACT(B166,B57),EXACT(C166,C57),EXACT(D166,D57),EXACT(E166,E57),ISNUMBER(E166)=ISNUMBER(E57)),1,0),IF(AND(EXACT(B166,B58),EXACT(C166,C58),EXACT(D166,D58),EXACT(E166,E58),ISNUMBER(E166)=ISNUMBER(E58)),1,0),IF(AND(EXACT(B166,B59),EXACT(C166,C59),EXACT(D166,D59),EXACT(E166,E59),ISNUMBER(E166)=ISNUMBER(E59)),1,0),IF(AND(EXACT(B166,B60),EXACT(C166,C60),EXACT(D166,D60),EXACT(E166,E60),ISNUMBER(E166)=ISNUMBER(E60)),1,0),IF(AND(EXACT(B166,B61),EXACT(C166,C61),EXACT(D166,D61),EXACT(E166,E61),ISNUMBER(E166)=ISNUMBER(E61)),1,0),IF(AND(EXACT(B166,B62),EXACT(C166,C62),EXACT(D166,D62),EXACT(E166,E62),ISNUMBER(E166)=ISNUMBER(E62)),1,0),IF(AND(EXACT(B166,B63),EXACT(C166,C63),EXACT(D166,D63),EXACT(E166,E63),ISNUMBER(E166)=ISNUMBER(E63)),1,0),IF(AND(EXACT(B166,B64),EXACT(C166,C64),EXACT(D166,D64),EXACT(E166,E64),ISNUMBER(E166)=ISNUMBER(E64)),1,0),IF(AND(EXACT(B166,B65),EXACT(C166,C65),EXACT(D166,D65),EXACT(E166,E65),ISNUMBER(E166)=ISNUMBER(E65)),1,0),IF(AND(EXACT(B166,B66),EXACT(C166,C66),EXACT(D166,D66),EXACT(E166,E66),ISNUMBER(E166)=ISNUMBER(E66)),1,0)))</x:f>
      </x:c>
      <x:c r="N166" s="28" t="str">
        <x:f>IF(A166="","",SUM(IF(AND(EXACT(B166,B67),EXACT(C166,C67),EXACT(D166,D67),EXACT(E166,E67),ISNUMBER(E166)=ISNUMBER(E67)),1,0),IF(AND(EXACT(B166,B68),EXACT(C166,C68),EXACT(D166,D68),EXACT(E166,E68),ISNUMBER(E166)=ISNUMBER(E68)),1,0),IF(AND(EXACT(B166,B69),EXACT(C166,C69),EXACT(D166,D69),EXACT(E166,E69),ISNUMBER(E166)=ISNUMBER(E69)),1,0),IF(AND(EXACT(B166,B70),EXACT(C166,C70),EXACT(D166,D70),EXACT(E166,E70),ISNUMBER(E166)=ISNUMBER(E70)),1,0),IF(AND(EXACT(B166,B71),EXACT(C166,C71),EXACT(D166,D71),EXACT(E166,E71),ISNUMBER(E166)=ISNUMBER(E71)),1,0),IF(AND(EXACT(B166,B72),EXACT(C166,C72),EXACT(D166,D72),EXACT(E166,E72),ISNUMBER(E166)=ISNUMBER(E72)),1,0),IF(AND(EXACT(B166,B73),EXACT(C166,C73),EXACT(D166,D73),EXACT(E166,E73),ISNUMBER(E166)=ISNUMBER(E73)),1,0),IF(AND(EXACT(B166,B74),EXACT(C166,C74),EXACT(D166,D74),EXACT(E166,E74),ISNUMBER(E166)=ISNUMBER(E74)),1,0),IF(AND(EXACT(B166,B75),EXACT(C166,C75),EXACT(D166,D75),EXACT(E166,E75),ISNUMBER(E166)=ISNUMBER(E75)),1,0),IF(AND(EXACT(B166,B76),EXACT(C166,C76),EXACT(D166,D76),EXACT(E166,E76),ISNUMBER(E166)=ISNUMBER(E76)),1,0),IF(AND(EXACT(B166,B77),EXACT(C166,C77),EXACT(D166,D77),EXACT(E166,E77),ISNUMBER(E166)=ISNUMBER(E77)),1,0),IF(AND(EXACT(B166,B78),EXACT(C166,C78),EXACT(D166,D78),EXACT(E166,E78),ISNUMBER(E166)=ISNUMBER(E78)),1,0),IF(AND(EXACT(B166,B79),EXACT(C166,C79),EXACT(D166,D79),EXACT(E166,E79),ISNUMBER(E166)=ISNUMBER(E79)),1,0),IF(AND(EXACT(B166,B80),EXACT(C166,C80),EXACT(D166,D80),EXACT(E166,E80),ISNUMBER(E166)=ISNUMBER(E80)),1,0),IF(AND(EXACT(B166,B81),EXACT(C166,C81),EXACT(D166,D81),EXACT(E166,E81),ISNUMBER(E166)=ISNUMBER(E81)),1,0),IF(AND(EXACT(B166,B82),EXACT(C166,C82),EXACT(D166,D82),EXACT(E166,E82),ISNUMBER(E166)=ISNUMBER(E82)),1,0),IF(AND(EXACT(B166,B83),EXACT(C166,C83),EXACT(D166,D83),EXACT(E166,E83),ISNUMBER(E166)=ISNUMBER(E83)),1,0),IF(AND(EXACT(B166,B84),EXACT(C166,C84),EXACT(D166,D84),EXACT(E166,E84),ISNUMBER(E166)=ISNUMBER(E84)),1,0),IF(AND(EXACT(B166,B85),EXACT(C166,C85),EXACT(D166,D85),EXACT(E166,E85),ISNUMBER(E166)=ISNUMBER(E85)),1,0),IF(AND(EXACT(B166,B86),EXACT(C166,C86),EXACT(D166,D86),EXACT(E166,E86),ISNUMBER(E166)=ISNUMBER(E86)),1,0)))</x:f>
      </x:c>
      <x:c r="O166" s="28" t="str">
        <x:f>IF(A166="","",SUM(IF(AND(EXACT(B166,B87),EXACT(C166,C87),EXACT(D166,D87),EXACT(E166,E87),ISNUMBER(E166)=ISNUMBER(E87)),1,0),IF(AND(EXACT(B166,B88),EXACT(C166,C88),EXACT(D166,D88),EXACT(E166,E88),ISNUMBER(E166)=ISNUMBER(E88)),1,0),IF(AND(EXACT(B166,B89),EXACT(C166,C89),EXACT(D166,D89),EXACT(E166,E89),ISNUMBER(E166)=ISNUMBER(E89)),1,0),IF(AND(EXACT(B166,B90),EXACT(C166,C90),EXACT(D166,D90),EXACT(E166,E90),ISNUMBER(E166)=ISNUMBER(E90)),1,0),IF(AND(EXACT(B166,B91),EXACT(C166,C91),EXACT(D166,D91),EXACT(E166,E91),ISNUMBER(E166)=ISNUMBER(E91)),1,0),IF(AND(EXACT(B166,B92),EXACT(C166,C92),EXACT(D166,D92),EXACT(E166,E92),ISNUMBER(E166)=ISNUMBER(E92)),1,0),IF(AND(EXACT(B166,B93),EXACT(C166,C93),EXACT(D166,D93),EXACT(E166,E93),ISNUMBER(E166)=ISNUMBER(E93)),1,0),IF(AND(EXACT(B166,B94),EXACT(C166,C94),EXACT(D166,D94),EXACT(E166,E94),ISNUMBER(E166)=ISNUMBER(E94)),1,0),IF(AND(EXACT(B166,B95),EXACT(C166,C95),EXACT(D166,D95),EXACT(E166,E95),ISNUMBER(E166)=ISNUMBER(E95)),1,0),IF(AND(EXACT(B166,B96),EXACT(C166,C96),EXACT(D166,D96),EXACT(E166,E96),ISNUMBER(E166)=ISNUMBER(E96)),1,0),IF(AND(EXACT(B166,B97),EXACT(C166,C97),EXACT(D166,D97),EXACT(E166,E97),ISNUMBER(E166)=ISNUMBER(E97)),1,0),IF(AND(EXACT(B166,B98),EXACT(C166,C98),EXACT(D166,D98),EXACT(E166,E98),ISNUMBER(E166)=ISNUMBER(E98)),1,0),IF(AND(EXACT(B166,B99),EXACT(C166,C99),EXACT(D166,D99),EXACT(E166,E99),ISNUMBER(E166)=ISNUMBER(E99)),1,0),IF(AND(EXACT(B166,B100),EXACT(C166,C100),EXACT(D166,D100),EXACT(E166,E100),ISNUMBER(E166)=ISNUMBER(E100)),1,0),IF(AND(EXACT(B166,B101),EXACT(C166,C101),EXACT(D166,D101),EXACT(E166,E101),ISNUMBER(E166)=ISNUMBER(E101)),1,0),IF(AND(EXACT(B166,B102),EXACT(C166,C102),EXACT(D166,D102),EXACT(E166,E102),ISNUMBER(E166)=ISNUMBER(E102)),1,0),IF(AND(EXACT(B166,B103),EXACT(C166,C103),EXACT(D166,D103),EXACT(E166,E103),ISNUMBER(E166)=ISNUMBER(E103)),1,0),IF(AND(EXACT(B166,B104),EXACT(C166,C104),EXACT(D166,D104),EXACT(E166,E104),ISNUMBER(E166)=ISNUMBER(E104)),1,0),IF(AND(EXACT(B166,B105),EXACT(C166,C105),EXACT(D166,D105),EXACT(E166,E105),ISNUMBER(E166)=ISNUMBER(E105)),1,0),IF(AND(EXACT(B166,B106),EXACT(C166,C106),EXACT(D166,D106),EXACT(E166,E106),ISNUMBER(E166)=ISNUMBER(E106)),1,0)))</x:f>
      </x:c>
      <x:c r="P166" s="28" t="str">
        <x:f>IF(A166="","",SUM(IF(AND(EXACT(B166,B107),EXACT(C166,C107),EXACT(D166,D107),EXACT(E166,E107),ISNUMBER(E166)=ISNUMBER(E107)),1,0),IF(AND(EXACT(B166,B108),EXACT(C166,C108),EXACT(D166,D108),EXACT(E166,E108),ISNUMBER(E166)=ISNUMBER(E108)),1,0),IF(AND(EXACT(B166,B109),EXACT(C166,C109),EXACT(D166,D109),EXACT(E166,E109),ISNUMBER(E166)=ISNUMBER(E109)),1,0),IF(AND(EXACT(B166,B110),EXACT(C166,C110),EXACT(D166,D110),EXACT(E166,E110),ISNUMBER(E166)=ISNUMBER(E110)),1,0),IF(AND(EXACT(B166,B111),EXACT(C166,C111),EXACT(D166,D111),EXACT(E166,E111),ISNUMBER(E166)=ISNUMBER(E111)),1,0),IF(AND(EXACT(B166,B112),EXACT(C166,C112),EXACT(D166,D112),EXACT(E166,E112),ISNUMBER(E166)=ISNUMBER(E112)),1,0),IF(AND(EXACT(B166,B113),EXACT(C166,C113),EXACT(D166,D113),EXACT(E166,E113),ISNUMBER(E166)=ISNUMBER(E113)),1,0),IF(AND(EXACT(B166,B114),EXACT(C166,C114),EXACT(D166,D114),EXACT(E166,E114),ISNUMBER(E166)=ISNUMBER(E114)),1,0),IF(AND(EXACT(B166,B115),EXACT(C166,C115),EXACT(D166,D115),EXACT(E166,E115),ISNUMBER(E166)=ISNUMBER(E115)),1,0),IF(AND(EXACT(B166,B116),EXACT(C166,C116),EXACT(D166,D116),EXACT(E166,E116),ISNUMBER(E166)=ISNUMBER(E116)),1,0),IF(AND(EXACT(B166,B117),EXACT(C166,C117),EXACT(D166,D117),EXACT(E166,E117),ISNUMBER(E166)=ISNUMBER(E117)),1,0),IF(AND(EXACT(B166,B118),EXACT(C166,C118),EXACT(D166,D118),EXACT(E166,E118),ISNUMBER(E166)=ISNUMBER(E118)),1,0),IF(AND(EXACT(B166,B119),EXACT(C166,C119),EXACT(D166,D119),EXACT(E166,E119),ISNUMBER(E166)=ISNUMBER(E119)),1,0),IF(AND(EXACT(B166,B120),EXACT(C166,C120),EXACT(D166,D120),EXACT(E166,E120),ISNUMBER(E166)=ISNUMBER(E120)),1,0),IF(AND(EXACT(B166,B121),EXACT(C166,C121),EXACT(D166,D121),EXACT(E166,E121),ISNUMBER(E166)=ISNUMBER(E121)),1,0),IF(AND(EXACT(B166,B122),EXACT(C166,C122),EXACT(D166,D122),EXACT(E166,E122),ISNUMBER(E166)=ISNUMBER(E122)),1,0),IF(AND(EXACT(B166,B123),EXACT(C166,C123),EXACT(D166,D123),EXACT(E166,E123),ISNUMBER(E166)=ISNUMBER(E123)),1,0),IF(AND(EXACT(B166,B124),EXACT(C166,C124),EXACT(D166,D124),EXACT(E166,E124),ISNUMBER(E166)=ISNUMBER(E124)),1,0),IF(AND(EXACT(B166,B125),EXACT(C166,C125),EXACT(D166,D125),EXACT(E166,E125),ISNUMBER(E166)=ISNUMBER(E125)),1,0),IF(AND(EXACT(B166,B126),EXACT(C166,C126),EXACT(D166,D126),EXACT(E166,E126),ISNUMBER(E166)=ISNUMBER(E126)),1,0)))</x:f>
      </x:c>
      <x:c r="Q166" s="28" t="str">
        <x:f>IF(A166="","",SUM(IF(AND(EXACT(B166,B127),EXACT(C166,C127),EXACT(D166,D127),EXACT(E166,E127),ISNUMBER(E166)=ISNUMBER(E127)),1,0),IF(AND(EXACT(B166,B128),EXACT(C166,C128),EXACT(D166,D128),EXACT(E166,E128),ISNUMBER(E166)=ISNUMBER(E128)),1,0),IF(AND(EXACT(B166,B129),EXACT(C166,C129),EXACT(D166,D129),EXACT(E166,E129),ISNUMBER(E166)=ISNUMBER(E129)),1,0),IF(AND(EXACT(B166,B130),EXACT(C166,C130),EXACT(D166,D130),EXACT(E166,E130),ISNUMBER(E166)=ISNUMBER(E130)),1,0),IF(AND(EXACT(B166,B131),EXACT(C166,C131),EXACT(D166,D131),EXACT(E166,E131),ISNUMBER(E166)=ISNUMBER(E131)),1,0),IF(AND(EXACT(B166,B132),EXACT(C166,C132),EXACT(D166,D132),EXACT(E166,E132),ISNUMBER(E166)=ISNUMBER(E132)),1,0),IF(AND(EXACT(B166,B133),EXACT(C166,C133),EXACT(D166,D133),EXACT(E166,E133),ISNUMBER(E166)=ISNUMBER(E133)),1,0),IF(AND(EXACT(B166,B134),EXACT(C166,C134),EXACT(D166,D134),EXACT(E166,E134),ISNUMBER(E166)=ISNUMBER(E134)),1,0),IF(AND(EXACT(B166,B135),EXACT(C166,C135),EXACT(D166,D135),EXACT(E166,E135),ISNUMBER(E166)=ISNUMBER(E135)),1,0),IF(AND(EXACT(B166,B136),EXACT(C166,C136),EXACT(D166,D136),EXACT(E166,E136),ISNUMBER(E166)=ISNUMBER(E136)),1,0),IF(AND(EXACT(B166,B137),EXACT(C166,C137),EXACT(D166,D137),EXACT(E166,E137),ISNUMBER(E166)=ISNUMBER(E137)),1,0),IF(AND(EXACT(B166,B138),EXACT(C166,C138),EXACT(D166,D138),EXACT(E166,E138),ISNUMBER(E166)=ISNUMBER(E138)),1,0),IF(AND(EXACT(B166,B139),EXACT(C166,C139),EXACT(D166,D139),EXACT(E166,E139),ISNUMBER(E166)=ISNUMBER(E139)),1,0),IF(AND(EXACT(B166,B140),EXACT(C166,C140),EXACT(D166,D140),EXACT(E166,E140),ISNUMBER(E166)=ISNUMBER(E140)),1,0),IF(AND(EXACT(B166,B141),EXACT(C166,C141),EXACT(D166,D141),EXACT(E166,E141),ISNUMBER(E166)=ISNUMBER(E141)),1,0),IF(AND(EXACT(B166,B142),EXACT(C166,C142),EXACT(D166,D142),EXACT(E166,E142),ISNUMBER(E166)=ISNUMBER(E142)),1,0),IF(AND(EXACT(B166,B143),EXACT(C166,C143),EXACT(D166,D143),EXACT(E166,E143),ISNUMBER(E166)=ISNUMBER(E143)),1,0),IF(AND(EXACT(B166,B144),EXACT(C166,C144),EXACT(D166,D144),EXACT(E166,E144),ISNUMBER(E166)=ISNUMBER(E144)),1,0),IF(AND(EXACT(B166,B145),EXACT(C166,C145),EXACT(D166,D145),EXACT(E166,E145),ISNUMBER(E166)=ISNUMBER(E145)),1,0),IF(AND(EXACT(B166,B146),EXACT(C166,C146),EXACT(D166,D146),EXACT(E166,E146),ISNUMBER(E166)=ISNUMBER(E146)),1,0)))</x:f>
      </x:c>
      <x:c r="R166" s="28" t="str">
        <x:f>IF(A166="","",SUM(IF(AND(EXACT(B166,B147),EXACT(C166,C147),EXACT(D166,D147),EXACT(E166,E147),ISNUMBER(E166)=ISNUMBER(E147)),1,0),IF(AND(EXACT(B166,B148),EXACT(C166,C148),EXACT(D166,D148),EXACT(E166,E148),ISNUMBER(E166)=ISNUMBER(E148)),1,0),IF(AND(EXACT(B166,B149),EXACT(C166,C149),EXACT(D166,D149),EXACT(E166,E149),ISNUMBER(E166)=ISNUMBER(E149)),1,0),IF(AND(EXACT(B166,B150),EXACT(C166,C150),EXACT(D166,D150),EXACT(E166,E150),ISNUMBER(E166)=ISNUMBER(E150)),1,0),IF(AND(EXACT(B166,B151),EXACT(C166,C151),EXACT(D166,D151),EXACT(E166,E151),ISNUMBER(E166)=ISNUMBER(E151)),1,0),IF(AND(EXACT(B166,B152),EXACT(C166,C152),EXACT(D166,D152),EXACT(E166,E152),ISNUMBER(E166)=ISNUMBER(E152)),1,0),IF(AND(EXACT(B166,B153),EXACT(C166,C153),EXACT(D166,D153),EXACT(E166,E153),ISNUMBER(E166)=ISNUMBER(E153)),1,0),IF(AND(EXACT(B166,B154),EXACT(C166,C154),EXACT(D166,D154),EXACT(E166,E154),ISNUMBER(E166)=ISNUMBER(E154)),1,0),IF(AND(EXACT(B166,B155),EXACT(C166,C155),EXACT(D166,D155),EXACT(E166,E155),ISNUMBER(E166)=ISNUMBER(E155)),1,0),IF(AND(EXACT(B166,B156),EXACT(C166,C156),EXACT(D166,D156),EXACT(E166,E156),ISNUMBER(E166)=ISNUMBER(E156)),1,0),IF(AND(EXACT(B166,B157),EXACT(C166,C157),EXACT(D166,D157),EXACT(E166,E157),ISNUMBER(E166)=ISNUMBER(E157)),1,0),IF(AND(EXACT(B166,B158),EXACT(C166,C158),EXACT(D166,D158),EXACT(E166,E158),ISNUMBER(E166)=ISNUMBER(E158)),1,0),IF(AND(EXACT(B166,B159),EXACT(C166,C159),EXACT(D166,D159),EXACT(E166,E159),ISNUMBER(E166)=ISNUMBER(E159)),1,0),IF(AND(EXACT(B166,B160),EXACT(C166,C160),EXACT(D166,D160),EXACT(E166,E160),ISNUMBER(E166)=ISNUMBER(E160)),1,0),IF(AND(EXACT(B166,B161),EXACT(C166,C161),EXACT(D166,D161),EXACT(E166,E161),ISNUMBER(E166)=ISNUMBER(E161)),1,0),IF(AND(EXACT(B166,B162),EXACT(C166,C162),EXACT(D166,D162),EXACT(E166,E162),ISNUMBER(E166)=ISNUMBER(E162)),1,0),IF(AND(EXACT(B166,B163),EXACT(C166,C163),EXACT(D166,D163),EXACT(E166,E163),ISNUMBER(E166)=ISNUMBER(E163)),1,0),IF(AND(EXACT(B166,B164),EXACT(C166,C164),EXACT(D166,D164),EXACT(E166,E164),ISNUMBER(E166)=ISNUMBER(E164)),1,0),IF(AND(EXACT(B166,B165),EXACT(C166,C165),EXACT(D166,D165),EXACT(E166,E165),ISNUMBER(E166)=ISNUMBER(E165)),1,0),IF(AND(EXACT(B166,B166),EXACT(C166,C166),EXACT(D166,D166),EXACT(E166,E166),ISNUMBER(E166)=ISNUMBER(E166)),1,0)))</x:f>
      </x:c>
      <x:c r="S166" s="28" t="str">
        <x:f>IF(A166="","",0)</x:f>
      </x:c>
      <x:c r="T166" s="28" t="str">
        <x:f>IF(A166="","",0)</x:f>
      </x:c>
    </x:row>
    <x:row r="167" ht="22" customHeight="1">
      <x:c r="A167" s="2" t="str">
        <x:f>IF(COUNTA('Input'!A167:D167)=0,"",ROW()-6)</x:f>
      </x:c>
      <x:c r="B167" s="2" t="str">
        <x:f>IF(ISBLANK('Input'!A167),"",'Input'!A167)</x:f>
      </x:c>
      <x:c r="C167" s="2" t="str">
        <x:f>IF(ISBLANK('Input'!B167),"",'Input'!B167)</x:f>
      </x:c>
      <x:c r="D167" s="2" t="str">
        <x:f>IF(ISBLANK('Input'!C167),"",'Input'!C167)</x:f>
      </x:c>
      <x:c r="E167" s="21" t="str">
        <x:f>IF(ISBLANK('Input'!D167),"",'Input'!D167)</x:f>
      </x:c>
      <x:c r="F167" s="2" t="str">
        <x:f>IF(A167="","",SUM(K167:T167))</x:f>
      </x:c>
      <x:c r="G167" s="2" t="str">
        <x:f>IF(A167="","",IF(F167&gt;1,"Exact duplicate",IF(B167="","Missing job ID",IF(C167="","Missing customer",IF(NOT(OR(EXACT(D167,"completed"),EXACT(D167,"cancelled"))),"Missing or invalid status",IF(NOT(ISNUMBER(E167)),"Missing or invalid amount",IF(E167&lt;0,"Missing or invalid amount","")))))))</x:f>
      </x:c>
      <x:c r="H167" s="2" t="str">
        <x:f>IF(A167="","",IF(F167&gt;1,"Duplicate",IF(G167&lt;&gt;"","Exception",IF(EXACT(D167,"completed"),"Completed","Cancelled"))))</x:f>
      </x:c>
      <x:c r="I167" s="21" t="str">
        <x:f>IF(A167="","",IF(H167="Completed",E167,0))</x:f>
      </x:c>
      <x:c r="K167" s="28" t="str">
        <x:f>IF(A167="","",SUM(IF(AND(EXACT(B167,B7),EXACT(C167,C7),EXACT(D167,D7),EXACT(E167,E7),ISNUMBER(E167)=ISNUMBER(E7)),1,0),IF(AND(EXACT(B167,B8),EXACT(C167,C8),EXACT(D167,D8),EXACT(E167,E8),ISNUMBER(E167)=ISNUMBER(E8)),1,0),IF(AND(EXACT(B167,B9),EXACT(C167,C9),EXACT(D167,D9),EXACT(E167,E9),ISNUMBER(E167)=ISNUMBER(E9)),1,0),IF(AND(EXACT(B167,B10),EXACT(C167,C10),EXACT(D167,D10),EXACT(E167,E10),ISNUMBER(E167)=ISNUMBER(E10)),1,0),IF(AND(EXACT(B167,B11),EXACT(C167,C11),EXACT(D167,D11),EXACT(E167,E11),ISNUMBER(E167)=ISNUMBER(E11)),1,0),IF(AND(EXACT(B167,B12),EXACT(C167,C12),EXACT(D167,D12),EXACT(E167,E12),ISNUMBER(E167)=ISNUMBER(E12)),1,0),IF(AND(EXACT(B167,B13),EXACT(C167,C13),EXACT(D167,D13),EXACT(E167,E13),ISNUMBER(E167)=ISNUMBER(E13)),1,0),IF(AND(EXACT(B167,B14),EXACT(C167,C14),EXACT(D167,D14),EXACT(E167,E14),ISNUMBER(E167)=ISNUMBER(E14)),1,0),IF(AND(EXACT(B167,B15),EXACT(C167,C15),EXACT(D167,D15),EXACT(E167,E15),ISNUMBER(E167)=ISNUMBER(E15)),1,0),IF(AND(EXACT(B167,B16),EXACT(C167,C16),EXACT(D167,D16),EXACT(E167,E16),ISNUMBER(E167)=ISNUMBER(E16)),1,0),IF(AND(EXACT(B167,B17),EXACT(C167,C17),EXACT(D167,D17),EXACT(E167,E17),ISNUMBER(E167)=ISNUMBER(E17)),1,0),IF(AND(EXACT(B167,B18),EXACT(C167,C18),EXACT(D167,D18),EXACT(E167,E18),ISNUMBER(E167)=ISNUMBER(E18)),1,0),IF(AND(EXACT(B167,B19),EXACT(C167,C19),EXACT(D167,D19),EXACT(E167,E19),ISNUMBER(E167)=ISNUMBER(E19)),1,0),IF(AND(EXACT(B167,B20),EXACT(C167,C20),EXACT(D167,D20),EXACT(E167,E20),ISNUMBER(E167)=ISNUMBER(E20)),1,0),IF(AND(EXACT(B167,B21),EXACT(C167,C21),EXACT(D167,D21),EXACT(E167,E21),ISNUMBER(E167)=ISNUMBER(E21)),1,0),IF(AND(EXACT(B167,B22),EXACT(C167,C22),EXACT(D167,D22),EXACT(E167,E22),ISNUMBER(E167)=ISNUMBER(E22)),1,0),IF(AND(EXACT(B167,B23),EXACT(C167,C23),EXACT(D167,D23),EXACT(E167,E23),ISNUMBER(E167)=ISNUMBER(E23)),1,0),IF(AND(EXACT(B167,B24),EXACT(C167,C24),EXACT(D167,D24),EXACT(E167,E24),ISNUMBER(E167)=ISNUMBER(E24)),1,0),IF(AND(EXACT(B167,B25),EXACT(C167,C25),EXACT(D167,D25),EXACT(E167,E25),ISNUMBER(E167)=ISNUMBER(E25)),1,0),IF(AND(EXACT(B167,B26),EXACT(C167,C26),EXACT(D167,D26),EXACT(E167,E26),ISNUMBER(E167)=ISNUMBER(E26)),1,0)))</x:f>
      </x:c>
      <x:c r="L167" s="28" t="str">
        <x:f>IF(A167="","",SUM(IF(AND(EXACT(B167,B27),EXACT(C167,C27),EXACT(D167,D27),EXACT(E167,E27),ISNUMBER(E167)=ISNUMBER(E27)),1,0),IF(AND(EXACT(B167,B28),EXACT(C167,C28),EXACT(D167,D28),EXACT(E167,E28),ISNUMBER(E167)=ISNUMBER(E28)),1,0),IF(AND(EXACT(B167,B29),EXACT(C167,C29),EXACT(D167,D29),EXACT(E167,E29),ISNUMBER(E167)=ISNUMBER(E29)),1,0),IF(AND(EXACT(B167,B30),EXACT(C167,C30),EXACT(D167,D30),EXACT(E167,E30),ISNUMBER(E167)=ISNUMBER(E30)),1,0),IF(AND(EXACT(B167,B31),EXACT(C167,C31),EXACT(D167,D31),EXACT(E167,E31),ISNUMBER(E167)=ISNUMBER(E31)),1,0),IF(AND(EXACT(B167,B32),EXACT(C167,C32),EXACT(D167,D32),EXACT(E167,E32),ISNUMBER(E167)=ISNUMBER(E32)),1,0),IF(AND(EXACT(B167,B33),EXACT(C167,C33),EXACT(D167,D33),EXACT(E167,E33),ISNUMBER(E167)=ISNUMBER(E33)),1,0),IF(AND(EXACT(B167,B34),EXACT(C167,C34),EXACT(D167,D34),EXACT(E167,E34),ISNUMBER(E167)=ISNUMBER(E34)),1,0),IF(AND(EXACT(B167,B35),EXACT(C167,C35),EXACT(D167,D35),EXACT(E167,E35),ISNUMBER(E167)=ISNUMBER(E35)),1,0),IF(AND(EXACT(B167,B36),EXACT(C167,C36),EXACT(D167,D36),EXACT(E167,E36),ISNUMBER(E167)=ISNUMBER(E36)),1,0),IF(AND(EXACT(B167,B37),EXACT(C167,C37),EXACT(D167,D37),EXACT(E167,E37),ISNUMBER(E167)=ISNUMBER(E37)),1,0),IF(AND(EXACT(B167,B38),EXACT(C167,C38),EXACT(D167,D38),EXACT(E167,E38),ISNUMBER(E167)=ISNUMBER(E38)),1,0),IF(AND(EXACT(B167,B39),EXACT(C167,C39),EXACT(D167,D39),EXACT(E167,E39),ISNUMBER(E167)=ISNUMBER(E39)),1,0),IF(AND(EXACT(B167,B40),EXACT(C167,C40),EXACT(D167,D40),EXACT(E167,E40),ISNUMBER(E167)=ISNUMBER(E40)),1,0),IF(AND(EXACT(B167,B41),EXACT(C167,C41),EXACT(D167,D41),EXACT(E167,E41),ISNUMBER(E167)=ISNUMBER(E41)),1,0),IF(AND(EXACT(B167,B42),EXACT(C167,C42),EXACT(D167,D42),EXACT(E167,E42),ISNUMBER(E167)=ISNUMBER(E42)),1,0),IF(AND(EXACT(B167,B43),EXACT(C167,C43),EXACT(D167,D43),EXACT(E167,E43),ISNUMBER(E167)=ISNUMBER(E43)),1,0),IF(AND(EXACT(B167,B44),EXACT(C167,C44),EXACT(D167,D44),EXACT(E167,E44),ISNUMBER(E167)=ISNUMBER(E44)),1,0),IF(AND(EXACT(B167,B45),EXACT(C167,C45),EXACT(D167,D45),EXACT(E167,E45),ISNUMBER(E167)=ISNUMBER(E45)),1,0),IF(AND(EXACT(B167,B46),EXACT(C167,C46),EXACT(D167,D46),EXACT(E167,E46),ISNUMBER(E167)=ISNUMBER(E46)),1,0)))</x:f>
      </x:c>
      <x:c r="M167" s="28" t="str">
        <x:f>IF(A167="","",SUM(IF(AND(EXACT(B167,B47),EXACT(C167,C47),EXACT(D167,D47),EXACT(E167,E47),ISNUMBER(E167)=ISNUMBER(E47)),1,0),IF(AND(EXACT(B167,B48),EXACT(C167,C48),EXACT(D167,D48),EXACT(E167,E48),ISNUMBER(E167)=ISNUMBER(E48)),1,0),IF(AND(EXACT(B167,B49),EXACT(C167,C49),EXACT(D167,D49),EXACT(E167,E49),ISNUMBER(E167)=ISNUMBER(E49)),1,0),IF(AND(EXACT(B167,B50),EXACT(C167,C50),EXACT(D167,D50),EXACT(E167,E50),ISNUMBER(E167)=ISNUMBER(E50)),1,0),IF(AND(EXACT(B167,B51),EXACT(C167,C51),EXACT(D167,D51),EXACT(E167,E51),ISNUMBER(E167)=ISNUMBER(E51)),1,0),IF(AND(EXACT(B167,B52),EXACT(C167,C52),EXACT(D167,D52),EXACT(E167,E52),ISNUMBER(E167)=ISNUMBER(E52)),1,0),IF(AND(EXACT(B167,B53),EXACT(C167,C53),EXACT(D167,D53),EXACT(E167,E53),ISNUMBER(E167)=ISNUMBER(E53)),1,0),IF(AND(EXACT(B167,B54),EXACT(C167,C54),EXACT(D167,D54),EXACT(E167,E54),ISNUMBER(E167)=ISNUMBER(E54)),1,0),IF(AND(EXACT(B167,B55),EXACT(C167,C55),EXACT(D167,D55),EXACT(E167,E55),ISNUMBER(E167)=ISNUMBER(E55)),1,0),IF(AND(EXACT(B167,B56),EXACT(C167,C56),EXACT(D167,D56),EXACT(E167,E56),ISNUMBER(E167)=ISNUMBER(E56)),1,0),IF(AND(EXACT(B167,B57),EXACT(C167,C57),EXACT(D167,D57),EXACT(E167,E57),ISNUMBER(E167)=ISNUMBER(E57)),1,0),IF(AND(EXACT(B167,B58),EXACT(C167,C58),EXACT(D167,D58),EXACT(E167,E58),ISNUMBER(E167)=ISNUMBER(E58)),1,0),IF(AND(EXACT(B167,B59),EXACT(C167,C59),EXACT(D167,D59),EXACT(E167,E59),ISNUMBER(E167)=ISNUMBER(E59)),1,0),IF(AND(EXACT(B167,B60),EXACT(C167,C60),EXACT(D167,D60),EXACT(E167,E60),ISNUMBER(E167)=ISNUMBER(E60)),1,0),IF(AND(EXACT(B167,B61),EXACT(C167,C61),EXACT(D167,D61),EXACT(E167,E61),ISNUMBER(E167)=ISNUMBER(E61)),1,0),IF(AND(EXACT(B167,B62),EXACT(C167,C62),EXACT(D167,D62),EXACT(E167,E62),ISNUMBER(E167)=ISNUMBER(E62)),1,0),IF(AND(EXACT(B167,B63),EXACT(C167,C63),EXACT(D167,D63),EXACT(E167,E63),ISNUMBER(E167)=ISNUMBER(E63)),1,0),IF(AND(EXACT(B167,B64),EXACT(C167,C64),EXACT(D167,D64),EXACT(E167,E64),ISNUMBER(E167)=ISNUMBER(E64)),1,0),IF(AND(EXACT(B167,B65),EXACT(C167,C65),EXACT(D167,D65),EXACT(E167,E65),ISNUMBER(E167)=ISNUMBER(E65)),1,0),IF(AND(EXACT(B167,B66),EXACT(C167,C66),EXACT(D167,D66),EXACT(E167,E66),ISNUMBER(E167)=ISNUMBER(E66)),1,0)))</x:f>
      </x:c>
      <x:c r="N167" s="28" t="str">
        <x:f>IF(A167="","",SUM(IF(AND(EXACT(B167,B67),EXACT(C167,C67),EXACT(D167,D67),EXACT(E167,E67),ISNUMBER(E167)=ISNUMBER(E67)),1,0),IF(AND(EXACT(B167,B68),EXACT(C167,C68),EXACT(D167,D68),EXACT(E167,E68),ISNUMBER(E167)=ISNUMBER(E68)),1,0),IF(AND(EXACT(B167,B69),EXACT(C167,C69),EXACT(D167,D69),EXACT(E167,E69),ISNUMBER(E167)=ISNUMBER(E69)),1,0),IF(AND(EXACT(B167,B70),EXACT(C167,C70),EXACT(D167,D70),EXACT(E167,E70),ISNUMBER(E167)=ISNUMBER(E70)),1,0),IF(AND(EXACT(B167,B71),EXACT(C167,C71),EXACT(D167,D71),EXACT(E167,E71),ISNUMBER(E167)=ISNUMBER(E71)),1,0),IF(AND(EXACT(B167,B72),EXACT(C167,C72),EXACT(D167,D72),EXACT(E167,E72),ISNUMBER(E167)=ISNUMBER(E72)),1,0),IF(AND(EXACT(B167,B73),EXACT(C167,C73),EXACT(D167,D73),EXACT(E167,E73),ISNUMBER(E167)=ISNUMBER(E73)),1,0),IF(AND(EXACT(B167,B74),EXACT(C167,C74),EXACT(D167,D74),EXACT(E167,E74),ISNUMBER(E167)=ISNUMBER(E74)),1,0),IF(AND(EXACT(B167,B75),EXACT(C167,C75),EXACT(D167,D75),EXACT(E167,E75),ISNUMBER(E167)=ISNUMBER(E75)),1,0),IF(AND(EXACT(B167,B76),EXACT(C167,C76),EXACT(D167,D76),EXACT(E167,E76),ISNUMBER(E167)=ISNUMBER(E76)),1,0),IF(AND(EXACT(B167,B77),EXACT(C167,C77),EXACT(D167,D77),EXACT(E167,E77),ISNUMBER(E167)=ISNUMBER(E77)),1,0),IF(AND(EXACT(B167,B78),EXACT(C167,C78),EXACT(D167,D78),EXACT(E167,E78),ISNUMBER(E167)=ISNUMBER(E78)),1,0),IF(AND(EXACT(B167,B79),EXACT(C167,C79),EXACT(D167,D79),EXACT(E167,E79),ISNUMBER(E167)=ISNUMBER(E79)),1,0),IF(AND(EXACT(B167,B80),EXACT(C167,C80),EXACT(D167,D80),EXACT(E167,E80),ISNUMBER(E167)=ISNUMBER(E80)),1,0),IF(AND(EXACT(B167,B81),EXACT(C167,C81),EXACT(D167,D81),EXACT(E167,E81),ISNUMBER(E167)=ISNUMBER(E81)),1,0),IF(AND(EXACT(B167,B82),EXACT(C167,C82),EXACT(D167,D82),EXACT(E167,E82),ISNUMBER(E167)=ISNUMBER(E82)),1,0),IF(AND(EXACT(B167,B83),EXACT(C167,C83),EXACT(D167,D83),EXACT(E167,E83),ISNUMBER(E167)=ISNUMBER(E83)),1,0),IF(AND(EXACT(B167,B84),EXACT(C167,C84),EXACT(D167,D84),EXACT(E167,E84),ISNUMBER(E167)=ISNUMBER(E84)),1,0),IF(AND(EXACT(B167,B85),EXACT(C167,C85),EXACT(D167,D85),EXACT(E167,E85),ISNUMBER(E167)=ISNUMBER(E85)),1,0),IF(AND(EXACT(B167,B86),EXACT(C167,C86),EXACT(D167,D86),EXACT(E167,E86),ISNUMBER(E167)=ISNUMBER(E86)),1,0)))</x:f>
      </x:c>
      <x:c r="O167" s="28" t="str">
        <x:f>IF(A167="","",SUM(IF(AND(EXACT(B167,B87),EXACT(C167,C87),EXACT(D167,D87),EXACT(E167,E87),ISNUMBER(E167)=ISNUMBER(E87)),1,0),IF(AND(EXACT(B167,B88),EXACT(C167,C88),EXACT(D167,D88),EXACT(E167,E88),ISNUMBER(E167)=ISNUMBER(E88)),1,0),IF(AND(EXACT(B167,B89),EXACT(C167,C89),EXACT(D167,D89),EXACT(E167,E89),ISNUMBER(E167)=ISNUMBER(E89)),1,0),IF(AND(EXACT(B167,B90),EXACT(C167,C90),EXACT(D167,D90),EXACT(E167,E90),ISNUMBER(E167)=ISNUMBER(E90)),1,0),IF(AND(EXACT(B167,B91),EXACT(C167,C91),EXACT(D167,D91),EXACT(E167,E91),ISNUMBER(E167)=ISNUMBER(E91)),1,0),IF(AND(EXACT(B167,B92),EXACT(C167,C92),EXACT(D167,D92),EXACT(E167,E92),ISNUMBER(E167)=ISNUMBER(E92)),1,0),IF(AND(EXACT(B167,B93),EXACT(C167,C93),EXACT(D167,D93),EXACT(E167,E93),ISNUMBER(E167)=ISNUMBER(E93)),1,0),IF(AND(EXACT(B167,B94),EXACT(C167,C94),EXACT(D167,D94),EXACT(E167,E94),ISNUMBER(E167)=ISNUMBER(E94)),1,0),IF(AND(EXACT(B167,B95),EXACT(C167,C95),EXACT(D167,D95),EXACT(E167,E95),ISNUMBER(E167)=ISNUMBER(E95)),1,0),IF(AND(EXACT(B167,B96),EXACT(C167,C96),EXACT(D167,D96),EXACT(E167,E96),ISNUMBER(E167)=ISNUMBER(E96)),1,0),IF(AND(EXACT(B167,B97),EXACT(C167,C97),EXACT(D167,D97),EXACT(E167,E97),ISNUMBER(E167)=ISNUMBER(E97)),1,0),IF(AND(EXACT(B167,B98),EXACT(C167,C98),EXACT(D167,D98),EXACT(E167,E98),ISNUMBER(E167)=ISNUMBER(E98)),1,0),IF(AND(EXACT(B167,B99),EXACT(C167,C99),EXACT(D167,D99),EXACT(E167,E99),ISNUMBER(E167)=ISNUMBER(E99)),1,0),IF(AND(EXACT(B167,B100),EXACT(C167,C100),EXACT(D167,D100),EXACT(E167,E100),ISNUMBER(E167)=ISNUMBER(E100)),1,0),IF(AND(EXACT(B167,B101),EXACT(C167,C101),EXACT(D167,D101),EXACT(E167,E101),ISNUMBER(E167)=ISNUMBER(E101)),1,0),IF(AND(EXACT(B167,B102),EXACT(C167,C102),EXACT(D167,D102),EXACT(E167,E102),ISNUMBER(E167)=ISNUMBER(E102)),1,0),IF(AND(EXACT(B167,B103),EXACT(C167,C103),EXACT(D167,D103),EXACT(E167,E103),ISNUMBER(E167)=ISNUMBER(E103)),1,0),IF(AND(EXACT(B167,B104),EXACT(C167,C104),EXACT(D167,D104),EXACT(E167,E104),ISNUMBER(E167)=ISNUMBER(E104)),1,0),IF(AND(EXACT(B167,B105),EXACT(C167,C105),EXACT(D167,D105),EXACT(E167,E105),ISNUMBER(E167)=ISNUMBER(E105)),1,0),IF(AND(EXACT(B167,B106),EXACT(C167,C106),EXACT(D167,D106),EXACT(E167,E106),ISNUMBER(E167)=ISNUMBER(E106)),1,0)))</x:f>
      </x:c>
      <x:c r="P167" s="28" t="str">
        <x:f>IF(A167="","",SUM(IF(AND(EXACT(B167,B107),EXACT(C167,C107),EXACT(D167,D107),EXACT(E167,E107),ISNUMBER(E167)=ISNUMBER(E107)),1,0),IF(AND(EXACT(B167,B108),EXACT(C167,C108),EXACT(D167,D108),EXACT(E167,E108),ISNUMBER(E167)=ISNUMBER(E108)),1,0),IF(AND(EXACT(B167,B109),EXACT(C167,C109),EXACT(D167,D109),EXACT(E167,E109),ISNUMBER(E167)=ISNUMBER(E109)),1,0),IF(AND(EXACT(B167,B110),EXACT(C167,C110),EXACT(D167,D110),EXACT(E167,E110),ISNUMBER(E167)=ISNUMBER(E110)),1,0),IF(AND(EXACT(B167,B111),EXACT(C167,C111),EXACT(D167,D111),EXACT(E167,E111),ISNUMBER(E167)=ISNUMBER(E111)),1,0),IF(AND(EXACT(B167,B112),EXACT(C167,C112),EXACT(D167,D112),EXACT(E167,E112),ISNUMBER(E167)=ISNUMBER(E112)),1,0),IF(AND(EXACT(B167,B113),EXACT(C167,C113),EXACT(D167,D113),EXACT(E167,E113),ISNUMBER(E167)=ISNUMBER(E113)),1,0),IF(AND(EXACT(B167,B114),EXACT(C167,C114),EXACT(D167,D114),EXACT(E167,E114),ISNUMBER(E167)=ISNUMBER(E114)),1,0),IF(AND(EXACT(B167,B115),EXACT(C167,C115),EXACT(D167,D115),EXACT(E167,E115),ISNUMBER(E167)=ISNUMBER(E115)),1,0),IF(AND(EXACT(B167,B116),EXACT(C167,C116),EXACT(D167,D116),EXACT(E167,E116),ISNUMBER(E167)=ISNUMBER(E116)),1,0),IF(AND(EXACT(B167,B117),EXACT(C167,C117),EXACT(D167,D117),EXACT(E167,E117),ISNUMBER(E167)=ISNUMBER(E117)),1,0),IF(AND(EXACT(B167,B118),EXACT(C167,C118),EXACT(D167,D118),EXACT(E167,E118),ISNUMBER(E167)=ISNUMBER(E118)),1,0),IF(AND(EXACT(B167,B119),EXACT(C167,C119),EXACT(D167,D119),EXACT(E167,E119),ISNUMBER(E167)=ISNUMBER(E119)),1,0),IF(AND(EXACT(B167,B120),EXACT(C167,C120),EXACT(D167,D120),EXACT(E167,E120),ISNUMBER(E167)=ISNUMBER(E120)),1,0),IF(AND(EXACT(B167,B121),EXACT(C167,C121),EXACT(D167,D121),EXACT(E167,E121),ISNUMBER(E167)=ISNUMBER(E121)),1,0),IF(AND(EXACT(B167,B122),EXACT(C167,C122),EXACT(D167,D122),EXACT(E167,E122),ISNUMBER(E167)=ISNUMBER(E122)),1,0),IF(AND(EXACT(B167,B123),EXACT(C167,C123),EXACT(D167,D123),EXACT(E167,E123),ISNUMBER(E167)=ISNUMBER(E123)),1,0),IF(AND(EXACT(B167,B124),EXACT(C167,C124),EXACT(D167,D124),EXACT(E167,E124),ISNUMBER(E167)=ISNUMBER(E124)),1,0),IF(AND(EXACT(B167,B125),EXACT(C167,C125),EXACT(D167,D125),EXACT(E167,E125),ISNUMBER(E167)=ISNUMBER(E125)),1,0),IF(AND(EXACT(B167,B126),EXACT(C167,C126),EXACT(D167,D126),EXACT(E167,E126),ISNUMBER(E167)=ISNUMBER(E126)),1,0)))</x:f>
      </x:c>
      <x:c r="Q167" s="28" t="str">
        <x:f>IF(A167="","",SUM(IF(AND(EXACT(B167,B127),EXACT(C167,C127),EXACT(D167,D127),EXACT(E167,E127),ISNUMBER(E167)=ISNUMBER(E127)),1,0),IF(AND(EXACT(B167,B128),EXACT(C167,C128),EXACT(D167,D128),EXACT(E167,E128),ISNUMBER(E167)=ISNUMBER(E128)),1,0),IF(AND(EXACT(B167,B129),EXACT(C167,C129),EXACT(D167,D129),EXACT(E167,E129),ISNUMBER(E167)=ISNUMBER(E129)),1,0),IF(AND(EXACT(B167,B130),EXACT(C167,C130),EXACT(D167,D130),EXACT(E167,E130),ISNUMBER(E167)=ISNUMBER(E130)),1,0),IF(AND(EXACT(B167,B131),EXACT(C167,C131),EXACT(D167,D131),EXACT(E167,E131),ISNUMBER(E167)=ISNUMBER(E131)),1,0),IF(AND(EXACT(B167,B132),EXACT(C167,C132),EXACT(D167,D132),EXACT(E167,E132),ISNUMBER(E167)=ISNUMBER(E132)),1,0),IF(AND(EXACT(B167,B133),EXACT(C167,C133),EXACT(D167,D133),EXACT(E167,E133),ISNUMBER(E167)=ISNUMBER(E133)),1,0),IF(AND(EXACT(B167,B134),EXACT(C167,C134),EXACT(D167,D134),EXACT(E167,E134),ISNUMBER(E167)=ISNUMBER(E134)),1,0),IF(AND(EXACT(B167,B135),EXACT(C167,C135),EXACT(D167,D135),EXACT(E167,E135),ISNUMBER(E167)=ISNUMBER(E135)),1,0),IF(AND(EXACT(B167,B136),EXACT(C167,C136),EXACT(D167,D136),EXACT(E167,E136),ISNUMBER(E167)=ISNUMBER(E136)),1,0),IF(AND(EXACT(B167,B137),EXACT(C167,C137),EXACT(D167,D137),EXACT(E167,E137),ISNUMBER(E167)=ISNUMBER(E137)),1,0),IF(AND(EXACT(B167,B138),EXACT(C167,C138),EXACT(D167,D138),EXACT(E167,E138),ISNUMBER(E167)=ISNUMBER(E138)),1,0),IF(AND(EXACT(B167,B139),EXACT(C167,C139),EXACT(D167,D139),EXACT(E167,E139),ISNUMBER(E167)=ISNUMBER(E139)),1,0),IF(AND(EXACT(B167,B140),EXACT(C167,C140),EXACT(D167,D140),EXACT(E167,E140),ISNUMBER(E167)=ISNUMBER(E140)),1,0),IF(AND(EXACT(B167,B141),EXACT(C167,C141),EXACT(D167,D141),EXACT(E167,E141),ISNUMBER(E167)=ISNUMBER(E141)),1,0),IF(AND(EXACT(B167,B142),EXACT(C167,C142),EXACT(D167,D142),EXACT(E167,E142),ISNUMBER(E167)=ISNUMBER(E142)),1,0),IF(AND(EXACT(B167,B143),EXACT(C167,C143),EXACT(D167,D143),EXACT(E167,E143),ISNUMBER(E167)=ISNUMBER(E143)),1,0),IF(AND(EXACT(B167,B144),EXACT(C167,C144),EXACT(D167,D144),EXACT(E167,E144),ISNUMBER(E167)=ISNUMBER(E144)),1,0),IF(AND(EXACT(B167,B145),EXACT(C167,C145),EXACT(D167,D145),EXACT(E167,E145),ISNUMBER(E167)=ISNUMBER(E145)),1,0),IF(AND(EXACT(B167,B146),EXACT(C167,C146),EXACT(D167,D146),EXACT(E167,E146),ISNUMBER(E167)=ISNUMBER(E146)),1,0)))</x:f>
      </x:c>
      <x:c r="R167" s="28" t="str">
        <x:f>IF(A167="","",SUM(IF(AND(EXACT(B167,B147),EXACT(C167,C147),EXACT(D167,D147),EXACT(E167,E147),ISNUMBER(E167)=ISNUMBER(E147)),1,0),IF(AND(EXACT(B167,B148),EXACT(C167,C148),EXACT(D167,D148),EXACT(E167,E148),ISNUMBER(E167)=ISNUMBER(E148)),1,0),IF(AND(EXACT(B167,B149),EXACT(C167,C149),EXACT(D167,D149),EXACT(E167,E149),ISNUMBER(E167)=ISNUMBER(E149)),1,0),IF(AND(EXACT(B167,B150),EXACT(C167,C150),EXACT(D167,D150),EXACT(E167,E150),ISNUMBER(E167)=ISNUMBER(E150)),1,0),IF(AND(EXACT(B167,B151),EXACT(C167,C151),EXACT(D167,D151),EXACT(E167,E151),ISNUMBER(E167)=ISNUMBER(E151)),1,0),IF(AND(EXACT(B167,B152),EXACT(C167,C152),EXACT(D167,D152),EXACT(E167,E152),ISNUMBER(E167)=ISNUMBER(E152)),1,0),IF(AND(EXACT(B167,B153),EXACT(C167,C153),EXACT(D167,D153),EXACT(E167,E153),ISNUMBER(E167)=ISNUMBER(E153)),1,0),IF(AND(EXACT(B167,B154),EXACT(C167,C154),EXACT(D167,D154),EXACT(E167,E154),ISNUMBER(E167)=ISNUMBER(E154)),1,0),IF(AND(EXACT(B167,B155),EXACT(C167,C155),EXACT(D167,D155),EXACT(E167,E155),ISNUMBER(E167)=ISNUMBER(E155)),1,0),IF(AND(EXACT(B167,B156),EXACT(C167,C156),EXACT(D167,D156),EXACT(E167,E156),ISNUMBER(E167)=ISNUMBER(E156)),1,0),IF(AND(EXACT(B167,B157),EXACT(C167,C157),EXACT(D167,D157),EXACT(E167,E157),ISNUMBER(E167)=ISNUMBER(E157)),1,0),IF(AND(EXACT(B167,B158),EXACT(C167,C158),EXACT(D167,D158),EXACT(E167,E158),ISNUMBER(E167)=ISNUMBER(E158)),1,0),IF(AND(EXACT(B167,B159),EXACT(C167,C159),EXACT(D167,D159),EXACT(E167,E159),ISNUMBER(E167)=ISNUMBER(E159)),1,0),IF(AND(EXACT(B167,B160),EXACT(C167,C160),EXACT(D167,D160),EXACT(E167,E160),ISNUMBER(E167)=ISNUMBER(E160)),1,0),IF(AND(EXACT(B167,B161),EXACT(C167,C161),EXACT(D167,D161),EXACT(E167,E161),ISNUMBER(E167)=ISNUMBER(E161)),1,0),IF(AND(EXACT(B167,B162),EXACT(C167,C162),EXACT(D167,D162),EXACT(E167,E162),ISNUMBER(E167)=ISNUMBER(E162)),1,0),IF(AND(EXACT(B167,B163),EXACT(C167,C163),EXACT(D167,D163),EXACT(E167,E163),ISNUMBER(E167)=ISNUMBER(E163)),1,0),IF(AND(EXACT(B167,B164),EXACT(C167,C164),EXACT(D167,D164),EXACT(E167,E164),ISNUMBER(E167)=ISNUMBER(E164)),1,0),IF(AND(EXACT(B167,B165),EXACT(C167,C165),EXACT(D167,D165),EXACT(E167,E165),ISNUMBER(E167)=ISNUMBER(E165)),1,0),IF(AND(EXACT(B167,B166),EXACT(C167,C166),EXACT(D167,D166),EXACT(E167,E166),ISNUMBER(E167)=ISNUMBER(E166)),1,0)))</x:f>
      </x:c>
      <x:c r="S167" s="28" t="str">
        <x:f>IF(A167="","",SUM(IF(AND(EXACT(B167,B167),EXACT(C167,C167),EXACT(D167,D167),EXACT(E167,E167),ISNUMBER(E167)=ISNUMBER(E167)),1,0)))</x:f>
      </x:c>
      <x:c r="T167" s="28" t="str">
        <x:f>IF(A167="","",0)</x:f>
      </x:c>
    </x:row>
    <x:row r="168" ht="22" customHeight="1">
      <x:c r="A168" s="2" t="str">
        <x:f>IF(COUNTA('Input'!A168:D168)=0,"",ROW()-6)</x:f>
      </x:c>
      <x:c r="B168" s="2" t="str">
        <x:f>IF(ISBLANK('Input'!A168),"",'Input'!A168)</x:f>
      </x:c>
      <x:c r="C168" s="2" t="str">
        <x:f>IF(ISBLANK('Input'!B168),"",'Input'!B168)</x:f>
      </x:c>
      <x:c r="D168" s="2" t="str">
        <x:f>IF(ISBLANK('Input'!C168),"",'Input'!C168)</x:f>
      </x:c>
      <x:c r="E168" s="21" t="str">
        <x:f>IF(ISBLANK('Input'!D168),"",'Input'!D168)</x:f>
      </x:c>
      <x:c r="F168" s="2" t="str">
        <x:f>IF(A168="","",SUM(K168:T168))</x:f>
      </x:c>
      <x:c r="G168" s="2" t="str">
        <x:f>IF(A168="","",IF(F168&gt;1,"Exact duplicate",IF(B168="","Missing job ID",IF(C168="","Missing customer",IF(NOT(OR(EXACT(D168,"completed"),EXACT(D168,"cancelled"))),"Missing or invalid status",IF(NOT(ISNUMBER(E168)),"Missing or invalid amount",IF(E168&lt;0,"Missing or invalid amount","")))))))</x:f>
      </x:c>
      <x:c r="H168" s="2" t="str">
        <x:f>IF(A168="","",IF(F168&gt;1,"Duplicate",IF(G168&lt;&gt;"","Exception",IF(EXACT(D168,"completed"),"Completed","Cancelled"))))</x:f>
      </x:c>
      <x:c r="I168" s="21" t="str">
        <x:f>IF(A168="","",IF(H168="Completed",E168,0))</x:f>
      </x:c>
      <x:c r="K168" s="28" t="str">
        <x:f>IF(A168="","",SUM(IF(AND(EXACT(B168,B7),EXACT(C168,C7),EXACT(D168,D7),EXACT(E168,E7),ISNUMBER(E168)=ISNUMBER(E7)),1,0),IF(AND(EXACT(B168,B8),EXACT(C168,C8),EXACT(D168,D8),EXACT(E168,E8),ISNUMBER(E168)=ISNUMBER(E8)),1,0),IF(AND(EXACT(B168,B9),EXACT(C168,C9),EXACT(D168,D9),EXACT(E168,E9),ISNUMBER(E168)=ISNUMBER(E9)),1,0),IF(AND(EXACT(B168,B10),EXACT(C168,C10),EXACT(D168,D10),EXACT(E168,E10),ISNUMBER(E168)=ISNUMBER(E10)),1,0),IF(AND(EXACT(B168,B11),EXACT(C168,C11),EXACT(D168,D11),EXACT(E168,E11),ISNUMBER(E168)=ISNUMBER(E11)),1,0),IF(AND(EXACT(B168,B12),EXACT(C168,C12),EXACT(D168,D12),EXACT(E168,E12),ISNUMBER(E168)=ISNUMBER(E12)),1,0),IF(AND(EXACT(B168,B13),EXACT(C168,C13),EXACT(D168,D13),EXACT(E168,E13),ISNUMBER(E168)=ISNUMBER(E13)),1,0),IF(AND(EXACT(B168,B14),EXACT(C168,C14),EXACT(D168,D14),EXACT(E168,E14),ISNUMBER(E168)=ISNUMBER(E14)),1,0),IF(AND(EXACT(B168,B15),EXACT(C168,C15),EXACT(D168,D15),EXACT(E168,E15),ISNUMBER(E168)=ISNUMBER(E15)),1,0),IF(AND(EXACT(B168,B16),EXACT(C168,C16),EXACT(D168,D16),EXACT(E168,E16),ISNUMBER(E168)=ISNUMBER(E16)),1,0),IF(AND(EXACT(B168,B17),EXACT(C168,C17),EXACT(D168,D17),EXACT(E168,E17),ISNUMBER(E168)=ISNUMBER(E17)),1,0),IF(AND(EXACT(B168,B18),EXACT(C168,C18),EXACT(D168,D18),EXACT(E168,E18),ISNUMBER(E168)=ISNUMBER(E18)),1,0),IF(AND(EXACT(B168,B19),EXACT(C168,C19),EXACT(D168,D19),EXACT(E168,E19),ISNUMBER(E168)=ISNUMBER(E19)),1,0),IF(AND(EXACT(B168,B20),EXACT(C168,C20),EXACT(D168,D20),EXACT(E168,E20),ISNUMBER(E168)=ISNUMBER(E20)),1,0),IF(AND(EXACT(B168,B21),EXACT(C168,C21),EXACT(D168,D21),EXACT(E168,E21),ISNUMBER(E168)=ISNUMBER(E21)),1,0),IF(AND(EXACT(B168,B22),EXACT(C168,C22),EXACT(D168,D22),EXACT(E168,E22),ISNUMBER(E168)=ISNUMBER(E22)),1,0),IF(AND(EXACT(B168,B23),EXACT(C168,C23),EXACT(D168,D23),EXACT(E168,E23),ISNUMBER(E168)=ISNUMBER(E23)),1,0),IF(AND(EXACT(B168,B24),EXACT(C168,C24),EXACT(D168,D24),EXACT(E168,E24),ISNUMBER(E168)=ISNUMBER(E24)),1,0),IF(AND(EXACT(B168,B25),EXACT(C168,C25),EXACT(D168,D25),EXACT(E168,E25),ISNUMBER(E168)=ISNUMBER(E25)),1,0),IF(AND(EXACT(B168,B26),EXACT(C168,C26),EXACT(D168,D26),EXACT(E168,E26),ISNUMBER(E168)=ISNUMBER(E26)),1,0)))</x:f>
      </x:c>
      <x:c r="L168" s="28" t="str">
        <x:f>IF(A168="","",SUM(IF(AND(EXACT(B168,B27),EXACT(C168,C27),EXACT(D168,D27),EXACT(E168,E27),ISNUMBER(E168)=ISNUMBER(E27)),1,0),IF(AND(EXACT(B168,B28),EXACT(C168,C28),EXACT(D168,D28),EXACT(E168,E28),ISNUMBER(E168)=ISNUMBER(E28)),1,0),IF(AND(EXACT(B168,B29),EXACT(C168,C29),EXACT(D168,D29),EXACT(E168,E29),ISNUMBER(E168)=ISNUMBER(E29)),1,0),IF(AND(EXACT(B168,B30),EXACT(C168,C30),EXACT(D168,D30),EXACT(E168,E30),ISNUMBER(E168)=ISNUMBER(E30)),1,0),IF(AND(EXACT(B168,B31),EXACT(C168,C31),EXACT(D168,D31),EXACT(E168,E31),ISNUMBER(E168)=ISNUMBER(E31)),1,0),IF(AND(EXACT(B168,B32),EXACT(C168,C32),EXACT(D168,D32),EXACT(E168,E32),ISNUMBER(E168)=ISNUMBER(E32)),1,0),IF(AND(EXACT(B168,B33),EXACT(C168,C33),EXACT(D168,D33),EXACT(E168,E33),ISNUMBER(E168)=ISNUMBER(E33)),1,0),IF(AND(EXACT(B168,B34),EXACT(C168,C34),EXACT(D168,D34),EXACT(E168,E34),ISNUMBER(E168)=ISNUMBER(E34)),1,0),IF(AND(EXACT(B168,B35),EXACT(C168,C35),EXACT(D168,D35),EXACT(E168,E35),ISNUMBER(E168)=ISNUMBER(E35)),1,0),IF(AND(EXACT(B168,B36),EXACT(C168,C36),EXACT(D168,D36),EXACT(E168,E36),ISNUMBER(E168)=ISNUMBER(E36)),1,0),IF(AND(EXACT(B168,B37),EXACT(C168,C37),EXACT(D168,D37),EXACT(E168,E37),ISNUMBER(E168)=ISNUMBER(E37)),1,0),IF(AND(EXACT(B168,B38),EXACT(C168,C38),EXACT(D168,D38),EXACT(E168,E38),ISNUMBER(E168)=ISNUMBER(E38)),1,0),IF(AND(EXACT(B168,B39),EXACT(C168,C39),EXACT(D168,D39),EXACT(E168,E39),ISNUMBER(E168)=ISNUMBER(E39)),1,0),IF(AND(EXACT(B168,B40),EXACT(C168,C40),EXACT(D168,D40),EXACT(E168,E40),ISNUMBER(E168)=ISNUMBER(E40)),1,0),IF(AND(EXACT(B168,B41),EXACT(C168,C41),EXACT(D168,D41),EXACT(E168,E41),ISNUMBER(E168)=ISNUMBER(E41)),1,0),IF(AND(EXACT(B168,B42),EXACT(C168,C42),EXACT(D168,D42),EXACT(E168,E42),ISNUMBER(E168)=ISNUMBER(E42)),1,0),IF(AND(EXACT(B168,B43),EXACT(C168,C43),EXACT(D168,D43),EXACT(E168,E43),ISNUMBER(E168)=ISNUMBER(E43)),1,0),IF(AND(EXACT(B168,B44),EXACT(C168,C44),EXACT(D168,D44),EXACT(E168,E44),ISNUMBER(E168)=ISNUMBER(E44)),1,0),IF(AND(EXACT(B168,B45),EXACT(C168,C45),EXACT(D168,D45),EXACT(E168,E45),ISNUMBER(E168)=ISNUMBER(E45)),1,0),IF(AND(EXACT(B168,B46),EXACT(C168,C46),EXACT(D168,D46),EXACT(E168,E46),ISNUMBER(E168)=ISNUMBER(E46)),1,0)))</x:f>
      </x:c>
      <x:c r="M168" s="28" t="str">
        <x:f>IF(A168="","",SUM(IF(AND(EXACT(B168,B47),EXACT(C168,C47),EXACT(D168,D47),EXACT(E168,E47),ISNUMBER(E168)=ISNUMBER(E47)),1,0),IF(AND(EXACT(B168,B48),EXACT(C168,C48),EXACT(D168,D48),EXACT(E168,E48),ISNUMBER(E168)=ISNUMBER(E48)),1,0),IF(AND(EXACT(B168,B49),EXACT(C168,C49),EXACT(D168,D49),EXACT(E168,E49),ISNUMBER(E168)=ISNUMBER(E49)),1,0),IF(AND(EXACT(B168,B50),EXACT(C168,C50),EXACT(D168,D50),EXACT(E168,E50),ISNUMBER(E168)=ISNUMBER(E50)),1,0),IF(AND(EXACT(B168,B51),EXACT(C168,C51),EXACT(D168,D51),EXACT(E168,E51),ISNUMBER(E168)=ISNUMBER(E51)),1,0),IF(AND(EXACT(B168,B52),EXACT(C168,C52),EXACT(D168,D52),EXACT(E168,E52),ISNUMBER(E168)=ISNUMBER(E52)),1,0),IF(AND(EXACT(B168,B53),EXACT(C168,C53),EXACT(D168,D53),EXACT(E168,E53),ISNUMBER(E168)=ISNUMBER(E53)),1,0),IF(AND(EXACT(B168,B54),EXACT(C168,C54),EXACT(D168,D54),EXACT(E168,E54),ISNUMBER(E168)=ISNUMBER(E54)),1,0),IF(AND(EXACT(B168,B55),EXACT(C168,C55),EXACT(D168,D55),EXACT(E168,E55),ISNUMBER(E168)=ISNUMBER(E55)),1,0),IF(AND(EXACT(B168,B56),EXACT(C168,C56),EXACT(D168,D56),EXACT(E168,E56),ISNUMBER(E168)=ISNUMBER(E56)),1,0),IF(AND(EXACT(B168,B57),EXACT(C168,C57),EXACT(D168,D57),EXACT(E168,E57),ISNUMBER(E168)=ISNUMBER(E57)),1,0),IF(AND(EXACT(B168,B58),EXACT(C168,C58),EXACT(D168,D58),EXACT(E168,E58),ISNUMBER(E168)=ISNUMBER(E58)),1,0),IF(AND(EXACT(B168,B59),EXACT(C168,C59),EXACT(D168,D59),EXACT(E168,E59),ISNUMBER(E168)=ISNUMBER(E59)),1,0),IF(AND(EXACT(B168,B60),EXACT(C168,C60),EXACT(D168,D60),EXACT(E168,E60),ISNUMBER(E168)=ISNUMBER(E60)),1,0),IF(AND(EXACT(B168,B61),EXACT(C168,C61),EXACT(D168,D61),EXACT(E168,E61),ISNUMBER(E168)=ISNUMBER(E61)),1,0),IF(AND(EXACT(B168,B62),EXACT(C168,C62),EXACT(D168,D62),EXACT(E168,E62),ISNUMBER(E168)=ISNUMBER(E62)),1,0),IF(AND(EXACT(B168,B63),EXACT(C168,C63),EXACT(D168,D63),EXACT(E168,E63),ISNUMBER(E168)=ISNUMBER(E63)),1,0),IF(AND(EXACT(B168,B64),EXACT(C168,C64),EXACT(D168,D64),EXACT(E168,E64),ISNUMBER(E168)=ISNUMBER(E64)),1,0),IF(AND(EXACT(B168,B65),EXACT(C168,C65),EXACT(D168,D65),EXACT(E168,E65),ISNUMBER(E168)=ISNUMBER(E65)),1,0),IF(AND(EXACT(B168,B66),EXACT(C168,C66),EXACT(D168,D66),EXACT(E168,E66),ISNUMBER(E168)=ISNUMBER(E66)),1,0)))</x:f>
      </x:c>
      <x:c r="N168" s="28" t="str">
        <x:f>IF(A168="","",SUM(IF(AND(EXACT(B168,B67),EXACT(C168,C67),EXACT(D168,D67),EXACT(E168,E67),ISNUMBER(E168)=ISNUMBER(E67)),1,0),IF(AND(EXACT(B168,B68),EXACT(C168,C68),EXACT(D168,D68),EXACT(E168,E68),ISNUMBER(E168)=ISNUMBER(E68)),1,0),IF(AND(EXACT(B168,B69),EXACT(C168,C69),EXACT(D168,D69),EXACT(E168,E69),ISNUMBER(E168)=ISNUMBER(E69)),1,0),IF(AND(EXACT(B168,B70),EXACT(C168,C70),EXACT(D168,D70),EXACT(E168,E70),ISNUMBER(E168)=ISNUMBER(E70)),1,0),IF(AND(EXACT(B168,B71),EXACT(C168,C71),EXACT(D168,D71),EXACT(E168,E71),ISNUMBER(E168)=ISNUMBER(E71)),1,0),IF(AND(EXACT(B168,B72),EXACT(C168,C72),EXACT(D168,D72),EXACT(E168,E72),ISNUMBER(E168)=ISNUMBER(E72)),1,0),IF(AND(EXACT(B168,B73),EXACT(C168,C73),EXACT(D168,D73),EXACT(E168,E73),ISNUMBER(E168)=ISNUMBER(E73)),1,0),IF(AND(EXACT(B168,B74),EXACT(C168,C74),EXACT(D168,D74),EXACT(E168,E74),ISNUMBER(E168)=ISNUMBER(E74)),1,0),IF(AND(EXACT(B168,B75),EXACT(C168,C75),EXACT(D168,D75),EXACT(E168,E75),ISNUMBER(E168)=ISNUMBER(E75)),1,0),IF(AND(EXACT(B168,B76),EXACT(C168,C76),EXACT(D168,D76),EXACT(E168,E76),ISNUMBER(E168)=ISNUMBER(E76)),1,0),IF(AND(EXACT(B168,B77),EXACT(C168,C77),EXACT(D168,D77),EXACT(E168,E77),ISNUMBER(E168)=ISNUMBER(E77)),1,0),IF(AND(EXACT(B168,B78),EXACT(C168,C78),EXACT(D168,D78),EXACT(E168,E78),ISNUMBER(E168)=ISNUMBER(E78)),1,0),IF(AND(EXACT(B168,B79),EXACT(C168,C79),EXACT(D168,D79),EXACT(E168,E79),ISNUMBER(E168)=ISNUMBER(E79)),1,0),IF(AND(EXACT(B168,B80),EXACT(C168,C80),EXACT(D168,D80),EXACT(E168,E80),ISNUMBER(E168)=ISNUMBER(E80)),1,0),IF(AND(EXACT(B168,B81),EXACT(C168,C81),EXACT(D168,D81),EXACT(E168,E81),ISNUMBER(E168)=ISNUMBER(E81)),1,0),IF(AND(EXACT(B168,B82),EXACT(C168,C82),EXACT(D168,D82),EXACT(E168,E82),ISNUMBER(E168)=ISNUMBER(E82)),1,0),IF(AND(EXACT(B168,B83),EXACT(C168,C83),EXACT(D168,D83),EXACT(E168,E83),ISNUMBER(E168)=ISNUMBER(E83)),1,0),IF(AND(EXACT(B168,B84),EXACT(C168,C84),EXACT(D168,D84),EXACT(E168,E84),ISNUMBER(E168)=ISNUMBER(E84)),1,0),IF(AND(EXACT(B168,B85),EXACT(C168,C85),EXACT(D168,D85),EXACT(E168,E85),ISNUMBER(E168)=ISNUMBER(E85)),1,0),IF(AND(EXACT(B168,B86),EXACT(C168,C86),EXACT(D168,D86),EXACT(E168,E86),ISNUMBER(E168)=ISNUMBER(E86)),1,0)))</x:f>
      </x:c>
      <x:c r="O168" s="28" t="str">
        <x:f>IF(A168="","",SUM(IF(AND(EXACT(B168,B87),EXACT(C168,C87),EXACT(D168,D87),EXACT(E168,E87),ISNUMBER(E168)=ISNUMBER(E87)),1,0),IF(AND(EXACT(B168,B88),EXACT(C168,C88),EXACT(D168,D88),EXACT(E168,E88),ISNUMBER(E168)=ISNUMBER(E88)),1,0),IF(AND(EXACT(B168,B89),EXACT(C168,C89),EXACT(D168,D89),EXACT(E168,E89),ISNUMBER(E168)=ISNUMBER(E89)),1,0),IF(AND(EXACT(B168,B90),EXACT(C168,C90),EXACT(D168,D90),EXACT(E168,E90),ISNUMBER(E168)=ISNUMBER(E90)),1,0),IF(AND(EXACT(B168,B91),EXACT(C168,C91),EXACT(D168,D91),EXACT(E168,E91),ISNUMBER(E168)=ISNUMBER(E91)),1,0),IF(AND(EXACT(B168,B92),EXACT(C168,C92),EXACT(D168,D92),EXACT(E168,E92),ISNUMBER(E168)=ISNUMBER(E92)),1,0),IF(AND(EXACT(B168,B93),EXACT(C168,C93),EXACT(D168,D93),EXACT(E168,E93),ISNUMBER(E168)=ISNUMBER(E93)),1,0),IF(AND(EXACT(B168,B94),EXACT(C168,C94),EXACT(D168,D94),EXACT(E168,E94),ISNUMBER(E168)=ISNUMBER(E94)),1,0),IF(AND(EXACT(B168,B95),EXACT(C168,C95),EXACT(D168,D95),EXACT(E168,E95),ISNUMBER(E168)=ISNUMBER(E95)),1,0),IF(AND(EXACT(B168,B96),EXACT(C168,C96),EXACT(D168,D96),EXACT(E168,E96),ISNUMBER(E168)=ISNUMBER(E96)),1,0),IF(AND(EXACT(B168,B97),EXACT(C168,C97),EXACT(D168,D97),EXACT(E168,E97),ISNUMBER(E168)=ISNUMBER(E97)),1,0),IF(AND(EXACT(B168,B98),EXACT(C168,C98),EXACT(D168,D98),EXACT(E168,E98),ISNUMBER(E168)=ISNUMBER(E98)),1,0),IF(AND(EXACT(B168,B99),EXACT(C168,C99),EXACT(D168,D99),EXACT(E168,E99),ISNUMBER(E168)=ISNUMBER(E99)),1,0),IF(AND(EXACT(B168,B100),EXACT(C168,C100),EXACT(D168,D100),EXACT(E168,E100),ISNUMBER(E168)=ISNUMBER(E100)),1,0),IF(AND(EXACT(B168,B101),EXACT(C168,C101),EXACT(D168,D101),EXACT(E168,E101),ISNUMBER(E168)=ISNUMBER(E101)),1,0),IF(AND(EXACT(B168,B102),EXACT(C168,C102),EXACT(D168,D102),EXACT(E168,E102),ISNUMBER(E168)=ISNUMBER(E102)),1,0),IF(AND(EXACT(B168,B103),EXACT(C168,C103),EXACT(D168,D103),EXACT(E168,E103),ISNUMBER(E168)=ISNUMBER(E103)),1,0),IF(AND(EXACT(B168,B104),EXACT(C168,C104),EXACT(D168,D104),EXACT(E168,E104),ISNUMBER(E168)=ISNUMBER(E104)),1,0),IF(AND(EXACT(B168,B105),EXACT(C168,C105),EXACT(D168,D105),EXACT(E168,E105),ISNUMBER(E168)=ISNUMBER(E105)),1,0),IF(AND(EXACT(B168,B106),EXACT(C168,C106),EXACT(D168,D106),EXACT(E168,E106),ISNUMBER(E168)=ISNUMBER(E106)),1,0)))</x:f>
      </x:c>
      <x:c r="P168" s="28" t="str">
        <x:f>IF(A168="","",SUM(IF(AND(EXACT(B168,B107),EXACT(C168,C107),EXACT(D168,D107),EXACT(E168,E107),ISNUMBER(E168)=ISNUMBER(E107)),1,0),IF(AND(EXACT(B168,B108),EXACT(C168,C108),EXACT(D168,D108),EXACT(E168,E108),ISNUMBER(E168)=ISNUMBER(E108)),1,0),IF(AND(EXACT(B168,B109),EXACT(C168,C109),EXACT(D168,D109),EXACT(E168,E109),ISNUMBER(E168)=ISNUMBER(E109)),1,0),IF(AND(EXACT(B168,B110),EXACT(C168,C110),EXACT(D168,D110),EXACT(E168,E110),ISNUMBER(E168)=ISNUMBER(E110)),1,0),IF(AND(EXACT(B168,B111),EXACT(C168,C111),EXACT(D168,D111),EXACT(E168,E111),ISNUMBER(E168)=ISNUMBER(E111)),1,0),IF(AND(EXACT(B168,B112),EXACT(C168,C112),EXACT(D168,D112),EXACT(E168,E112),ISNUMBER(E168)=ISNUMBER(E112)),1,0),IF(AND(EXACT(B168,B113),EXACT(C168,C113),EXACT(D168,D113),EXACT(E168,E113),ISNUMBER(E168)=ISNUMBER(E113)),1,0),IF(AND(EXACT(B168,B114),EXACT(C168,C114),EXACT(D168,D114),EXACT(E168,E114),ISNUMBER(E168)=ISNUMBER(E114)),1,0),IF(AND(EXACT(B168,B115),EXACT(C168,C115),EXACT(D168,D115),EXACT(E168,E115),ISNUMBER(E168)=ISNUMBER(E115)),1,0),IF(AND(EXACT(B168,B116),EXACT(C168,C116),EXACT(D168,D116),EXACT(E168,E116),ISNUMBER(E168)=ISNUMBER(E116)),1,0),IF(AND(EXACT(B168,B117),EXACT(C168,C117),EXACT(D168,D117),EXACT(E168,E117),ISNUMBER(E168)=ISNUMBER(E117)),1,0),IF(AND(EXACT(B168,B118),EXACT(C168,C118),EXACT(D168,D118),EXACT(E168,E118),ISNUMBER(E168)=ISNUMBER(E118)),1,0),IF(AND(EXACT(B168,B119),EXACT(C168,C119),EXACT(D168,D119),EXACT(E168,E119),ISNUMBER(E168)=ISNUMBER(E119)),1,0),IF(AND(EXACT(B168,B120),EXACT(C168,C120),EXACT(D168,D120),EXACT(E168,E120),ISNUMBER(E168)=ISNUMBER(E120)),1,0),IF(AND(EXACT(B168,B121),EXACT(C168,C121),EXACT(D168,D121),EXACT(E168,E121),ISNUMBER(E168)=ISNUMBER(E121)),1,0),IF(AND(EXACT(B168,B122),EXACT(C168,C122),EXACT(D168,D122),EXACT(E168,E122),ISNUMBER(E168)=ISNUMBER(E122)),1,0),IF(AND(EXACT(B168,B123),EXACT(C168,C123),EXACT(D168,D123),EXACT(E168,E123),ISNUMBER(E168)=ISNUMBER(E123)),1,0),IF(AND(EXACT(B168,B124),EXACT(C168,C124),EXACT(D168,D124),EXACT(E168,E124),ISNUMBER(E168)=ISNUMBER(E124)),1,0),IF(AND(EXACT(B168,B125),EXACT(C168,C125),EXACT(D168,D125),EXACT(E168,E125),ISNUMBER(E168)=ISNUMBER(E125)),1,0),IF(AND(EXACT(B168,B126),EXACT(C168,C126),EXACT(D168,D126),EXACT(E168,E126),ISNUMBER(E168)=ISNUMBER(E126)),1,0)))</x:f>
      </x:c>
      <x:c r="Q168" s="28" t="str">
        <x:f>IF(A168="","",SUM(IF(AND(EXACT(B168,B127),EXACT(C168,C127),EXACT(D168,D127),EXACT(E168,E127),ISNUMBER(E168)=ISNUMBER(E127)),1,0),IF(AND(EXACT(B168,B128),EXACT(C168,C128),EXACT(D168,D128),EXACT(E168,E128),ISNUMBER(E168)=ISNUMBER(E128)),1,0),IF(AND(EXACT(B168,B129),EXACT(C168,C129),EXACT(D168,D129),EXACT(E168,E129),ISNUMBER(E168)=ISNUMBER(E129)),1,0),IF(AND(EXACT(B168,B130),EXACT(C168,C130),EXACT(D168,D130),EXACT(E168,E130),ISNUMBER(E168)=ISNUMBER(E130)),1,0),IF(AND(EXACT(B168,B131),EXACT(C168,C131),EXACT(D168,D131),EXACT(E168,E131),ISNUMBER(E168)=ISNUMBER(E131)),1,0),IF(AND(EXACT(B168,B132),EXACT(C168,C132),EXACT(D168,D132),EXACT(E168,E132),ISNUMBER(E168)=ISNUMBER(E132)),1,0),IF(AND(EXACT(B168,B133),EXACT(C168,C133),EXACT(D168,D133),EXACT(E168,E133),ISNUMBER(E168)=ISNUMBER(E133)),1,0),IF(AND(EXACT(B168,B134),EXACT(C168,C134),EXACT(D168,D134),EXACT(E168,E134),ISNUMBER(E168)=ISNUMBER(E134)),1,0),IF(AND(EXACT(B168,B135),EXACT(C168,C135),EXACT(D168,D135),EXACT(E168,E135),ISNUMBER(E168)=ISNUMBER(E135)),1,0),IF(AND(EXACT(B168,B136),EXACT(C168,C136),EXACT(D168,D136),EXACT(E168,E136),ISNUMBER(E168)=ISNUMBER(E136)),1,0),IF(AND(EXACT(B168,B137),EXACT(C168,C137),EXACT(D168,D137),EXACT(E168,E137),ISNUMBER(E168)=ISNUMBER(E137)),1,0),IF(AND(EXACT(B168,B138),EXACT(C168,C138),EXACT(D168,D138),EXACT(E168,E138),ISNUMBER(E168)=ISNUMBER(E138)),1,0),IF(AND(EXACT(B168,B139),EXACT(C168,C139),EXACT(D168,D139),EXACT(E168,E139),ISNUMBER(E168)=ISNUMBER(E139)),1,0),IF(AND(EXACT(B168,B140),EXACT(C168,C140),EXACT(D168,D140),EXACT(E168,E140),ISNUMBER(E168)=ISNUMBER(E140)),1,0),IF(AND(EXACT(B168,B141),EXACT(C168,C141),EXACT(D168,D141),EXACT(E168,E141),ISNUMBER(E168)=ISNUMBER(E141)),1,0),IF(AND(EXACT(B168,B142),EXACT(C168,C142),EXACT(D168,D142),EXACT(E168,E142),ISNUMBER(E168)=ISNUMBER(E142)),1,0),IF(AND(EXACT(B168,B143),EXACT(C168,C143),EXACT(D168,D143),EXACT(E168,E143),ISNUMBER(E168)=ISNUMBER(E143)),1,0),IF(AND(EXACT(B168,B144),EXACT(C168,C144),EXACT(D168,D144),EXACT(E168,E144),ISNUMBER(E168)=ISNUMBER(E144)),1,0),IF(AND(EXACT(B168,B145),EXACT(C168,C145),EXACT(D168,D145),EXACT(E168,E145),ISNUMBER(E168)=ISNUMBER(E145)),1,0),IF(AND(EXACT(B168,B146),EXACT(C168,C146),EXACT(D168,D146),EXACT(E168,E146),ISNUMBER(E168)=ISNUMBER(E146)),1,0)))</x:f>
      </x:c>
      <x:c r="R168" s="28" t="str">
        <x:f>IF(A168="","",SUM(IF(AND(EXACT(B168,B147),EXACT(C168,C147),EXACT(D168,D147),EXACT(E168,E147),ISNUMBER(E168)=ISNUMBER(E147)),1,0),IF(AND(EXACT(B168,B148),EXACT(C168,C148),EXACT(D168,D148),EXACT(E168,E148),ISNUMBER(E168)=ISNUMBER(E148)),1,0),IF(AND(EXACT(B168,B149),EXACT(C168,C149),EXACT(D168,D149),EXACT(E168,E149),ISNUMBER(E168)=ISNUMBER(E149)),1,0),IF(AND(EXACT(B168,B150),EXACT(C168,C150),EXACT(D168,D150),EXACT(E168,E150),ISNUMBER(E168)=ISNUMBER(E150)),1,0),IF(AND(EXACT(B168,B151),EXACT(C168,C151),EXACT(D168,D151),EXACT(E168,E151),ISNUMBER(E168)=ISNUMBER(E151)),1,0),IF(AND(EXACT(B168,B152),EXACT(C168,C152),EXACT(D168,D152),EXACT(E168,E152),ISNUMBER(E168)=ISNUMBER(E152)),1,0),IF(AND(EXACT(B168,B153),EXACT(C168,C153),EXACT(D168,D153),EXACT(E168,E153),ISNUMBER(E168)=ISNUMBER(E153)),1,0),IF(AND(EXACT(B168,B154),EXACT(C168,C154),EXACT(D168,D154),EXACT(E168,E154),ISNUMBER(E168)=ISNUMBER(E154)),1,0),IF(AND(EXACT(B168,B155),EXACT(C168,C155),EXACT(D168,D155),EXACT(E168,E155),ISNUMBER(E168)=ISNUMBER(E155)),1,0),IF(AND(EXACT(B168,B156),EXACT(C168,C156),EXACT(D168,D156),EXACT(E168,E156),ISNUMBER(E168)=ISNUMBER(E156)),1,0),IF(AND(EXACT(B168,B157),EXACT(C168,C157),EXACT(D168,D157),EXACT(E168,E157),ISNUMBER(E168)=ISNUMBER(E157)),1,0),IF(AND(EXACT(B168,B158),EXACT(C168,C158),EXACT(D168,D158),EXACT(E168,E158),ISNUMBER(E168)=ISNUMBER(E158)),1,0),IF(AND(EXACT(B168,B159),EXACT(C168,C159),EXACT(D168,D159),EXACT(E168,E159),ISNUMBER(E168)=ISNUMBER(E159)),1,0),IF(AND(EXACT(B168,B160),EXACT(C168,C160),EXACT(D168,D160),EXACT(E168,E160),ISNUMBER(E168)=ISNUMBER(E160)),1,0),IF(AND(EXACT(B168,B161),EXACT(C168,C161),EXACT(D168,D161),EXACT(E168,E161),ISNUMBER(E168)=ISNUMBER(E161)),1,0),IF(AND(EXACT(B168,B162),EXACT(C168,C162),EXACT(D168,D162),EXACT(E168,E162),ISNUMBER(E168)=ISNUMBER(E162)),1,0),IF(AND(EXACT(B168,B163),EXACT(C168,C163),EXACT(D168,D163),EXACT(E168,E163),ISNUMBER(E168)=ISNUMBER(E163)),1,0),IF(AND(EXACT(B168,B164),EXACT(C168,C164),EXACT(D168,D164),EXACT(E168,E164),ISNUMBER(E168)=ISNUMBER(E164)),1,0),IF(AND(EXACT(B168,B165),EXACT(C168,C165),EXACT(D168,D165),EXACT(E168,E165),ISNUMBER(E168)=ISNUMBER(E165)),1,0),IF(AND(EXACT(B168,B166),EXACT(C168,C166),EXACT(D168,D166),EXACT(E168,E166),ISNUMBER(E168)=ISNUMBER(E166)),1,0)))</x:f>
      </x:c>
      <x:c r="S168" s="28" t="str">
        <x:f>IF(A168="","",SUM(IF(AND(EXACT(B168,B167),EXACT(C168,C167),EXACT(D168,D167),EXACT(E168,E167),ISNUMBER(E168)=ISNUMBER(E167)),1,0),IF(AND(EXACT(B168,B168),EXACT(C168,C168),EXACT(D168,D168),EXACT(E168,E168),ISNUMBER(E168)=ISNUMBER(E168)),1,0)))</x:f>
      </x:c>
      <x:c r="T168" s="28" t="str">
        <x:f>IF(A168="","",0)</x:f>
      </x:c>
    </x:row>
    <x:row r="169" ht="22" customHeight="1">
      <x:c r="A169" s="2" t="str">
        <x:f>IF(COUNTA('Input'!A169:D169)=0,"",ROW()-6)</x:f>
      </x:c>
      <x:c r="B169" s="2" t="str">
        <x:f>IF(ISBLANK('Input'!A169),"",'Input'!A169)</x:f>
      </x:c>
      <x:c r="C169" s="2" t="str">
        <x:f>IF(ISBLANK('Input'!B169),"",'Input'!B169)</x:f>
      </x:c>
      <x:c r="D169" s="2" t="str">
        <x:f>IF(ISBLANK('Input'!C169),"",'Input'!C169)</x:f>
      </x:c>
      <x:c r="E169" s="21" t="str">
        <x:f>IF(ISBLANK('Input'!D169),"",'Input'!D169)</x:f>
      </x:c>
      <x:c r="F169" s="2" t="str">
        <x:f>IF(A169="","",SUM(K169:T169))</x:f>
      </x:c>
      <x:c r="G169" s="2" t="str">
        <x:f>IF(A169="","",IF(F169&gt;1,"Exact duplicate",IF(B169="","Missing job ID",IF(C169="","Missing customer",IF(NOT(OR(EXACT(D169,"completed"),EXACT(D169,"cancelled"))),"Missing or invalid status",IF(NOT(ISNUMBER(E169)),"Missing or invalid amount",IF(E169&lt;0,"Missing or invalid amount","")))))))</x:f>
      </x:c>
      <x:c r="H169" s="2" t="str">
        <x:f>IF(A169="","",IF(F169&gt;1,"Duplicate",IF(G169&lt;&gt;"","Exception",IF(EXACT(D169,"completed"),"Completed","Cancelled"))))</x:f>
      </x:c>
      <x:c r="I169" s="21" t="str">
        <x:f>IF(A169="","",IF(H169="Completed",E169,0))</x:f>
      </x:c>
      <x:c r="K169" s="28" t="str">
        <x:f>IF(A169="","",SUM(IF(AND(EXACT(B169,B7),EXACT(C169,C7),EXACT(D169,D7),EXACT(E169,E7),ISNUMBER(E169)=ISNUMBER(E7)),1,0),IF(AND(EXACT(B169,B8),EXACT(C169,C8),EXACT(D169,D8),EXACT(E169,E8),ISNUMBER(E169)=ISNUMBER(E8)),1,0),IF(AND(EXACT(B169,B9),EXACT(C169,C9),EXACT(D169,D9),EXACT(E169,E9),ISNUMBER(E169)=ISNUMBER(E9)),1,0),IF(AND(EXACT(B169,B10),EXACT(C169,C10),EXACT(D169,D10),EXACT(E169,E10),ISNUMBER(E169)=ISNUMBER(E10)),1,0),IF(AND(EXACT(B169,B11),EXACT(C169,C11),EXACT(D169,D11),EXACT(E169,E11),ISNUMBER(E169)=ISNUMBER(E11)),1,0),IF(AND(EXACT(B169,B12),EXACT(C169,C12),EXACT(D169,D12),EXACT(E169,E12),ISNUMBER(E169)=ISNUMBER(E12)),1,0),IF(AND(EXACT(B169,B13),EXACT(C169,C13),EXACT(D169,D13),EXACT(E169,E13),ISNUMBER(E169)=ISNUMBER(E13)),1,0),IF(AND(EXACT(B169,B14),EXACT(C169,C14),EXACT(D169,D14),EXACT(E169,E14),ISNUMBER(E169)=ISNUMBER(E14)),1,0),IF(AND(EXACT(B169,B15),EXACT(C169,C15),EXACT(D169,D15),EXACT(E169,E15),ISNUMBER(E169)=ISNUMBER(E15)),1,0),IF(AND(EXACT(B169,B16),EXACT(C169,C16),EXACT(D169,D16),EXACT(E169,E16),ISNUMBER(E169)=ISNUMBER(E16)),1,0),IF(AND(EXACT(B169,B17),EXACT(C169,C17),EXACT(D169,D17),EXACT(E169,E17),ISNUMBER(E169)=ISNUMBER(E17)),1,0),IF(AND(EXACT(B169,B18),EXACT(C169,C18),EXACT(D169,D18),EXACT(E169,E18),ISNUMBER(E169)=ISNUMBER(E18)),1,0),IF(AND(EXACT(B169,B19),EXACT(C169,C19),EXACT(D169,D19),EXACT(E169,E19),ISNUMBER(E169)=ISNUMBER(E19)),1,0),IF(AND(EXACT(B169,B20),EXACT(C169,C20),EXACT(D169,D20),EXACT(E169,E20),ISNUMBER(E169)=ISNUMBER(E20)),1,0),IF(AND(EXACT(B169,B21),EXACT(C169,C21),EXACT(D169,D21),EXACT(E169,E21),ISNUMBER(E169)=ISNUMBER(E21)),1,0),IF(AND(EXACT(B169,B22),EXACT(C169,C22),EXACT(D169,D22),EXACT(E169,E22),ISNUMBER(E169)=ISNUMBER(E22)),1,0),IF(AND(EXACT(B169,B23),EXACT(C169,C23),EXACT(D169,D23),EXACT(E169,E23),ISNUMBER(E169)=ISNUMBER(E23)),1,0),IF(AND(EXACT(B169,B24),EXACT(C169,C24),EXACT(D169,D24),EXACT(E169,E24),ISNUMBER(E169)=ISNUMBER(E24)),1,0),IF(AND(EXACT(B169,B25),EXACT(C169,C25),EXACT(D169,D25),EXACT(E169,E25),ISNUMBER(E169)=ISNUMBER(E25)),1,0),IF(AND(EXACT(B169,B26),EXACT(C169,C26),EXACT(D169,D26),EXACT(E169,E26),ISNUMBER(E169)=ISNUMBER(E26)),1,0)))</x:f>
      </x:c>
      <x:c r="L169" s="28" t="str">
        <x:f>IF(A169="","",SUM(IF(AND(EXACT(B169,B27),EXACT(C169,C27),EXACT(D169,D27),EXACT(E169,E27),ISNUMBER(E169)=ISNUMBER(E27)),1,0),IF(AND(EXACT(B169,B28),EXACT(C169,C28),EXACT(D169,D28),EXACT(E169,E28),ISNUMBER(E169)=ISNUMBER(E28)),1,0),IF(AND(EXACT(B169,B29),EXACT(C169,C29),EXACT(D169,D29),EXACT(E169,E29),ISNUMBER(E169)=ISNUMBER(E29)),1,0),IF(AND(EXACT(B169,B30),EXACT(C169,C30),EXACT(D169,D30),EXACT(E169,E30),ISNUMBER(E169)=ISNUMBER(E30)),1,0),IF(AND(EXACT(B169,B31),EXACT(C169,C31),EXACT(D169,D31),EXACT(E169,E31),ISNUMBER(E169)=ISNUMBER(E31)),1,0),IF(AND(EXACT(B169,B32),EXACT(C169,C32),EXACT(D169,D32),EXACT(E169,E32),ISNUMBER(E169)=ISNUMBER(E32)),1,0),IF(AND(EXACT(B169,B33),EXACT(C169,C33),EXACT(D169,D33),EXACT(E169,E33),ISNUMBER(E169)=ISNUMBER(E33)),1,0),IF(AND(EXACT(B169,B34),EXACT(C169,C34),EXACT(D169,D34),EXACT(E169,E34),ISNUMBER(E169)=ISNUMBER(E34)),1,0),IF(AND(EXACT(B169,B35),EXACT(C169,C35),EXACT(D169,D35),EXACT(E169,E35),ISNUMBER(E169)=ISNUMBER(E35)),1,0),IF(AND(EXACT(B169,B36),EXACT(C169,C36),EXACT(D169,D36),EXACT(E169,E36),ISNUMBER(E169)=ISNUMBER(E36)),1,0),IF(AND(EXACT(B169,B37),EXACT(C169,C37),EXACT(D169,D37),EXACT(E169,E37),ISNUMBER(E169)=ISNUMBER(E37)),1,0),IF(AND(EXACT(B169,B38),EXACT(C169,C38),EXACT(D169,D38),EXACT(E169,E38),ISNUMBER(E169)=ISNUMBER(E38)),1,0),IF(AND(EXACT(B169,B39),EXACT(C169,C39),EXACT(D169,D39),EXACT(E169,E39),ISNUMBER(E169)=ISNUMBER(E39)),1,0),IF(AND(EXACT(B169,B40),EXACT(C169,C40),EXACT(D169,D40),EXACT(E169,E40),ISNUMBER(E169)=ISNUMBER(E40)),1,0),IF(AND(EXACT(B169,B41),EXACT(C169,C41),EXACT(D169,D41),EXACT(E169,E41),ISNUMBER(E169)=ISNUMBER(E41)),1,0),IF(AND(EXACT(B169,B42),EXACT(C169,C42),EXACT(D169,D42),EXACT(E169,E42),ISNUMBER(E169)=ISNUMBER(E42)),1,0),IF(AND(EXACT(B169,B43),EXACT(C169,C43),EXACT(D169,D43),EXACT(E169,E43),ISNUMBER(E169)=ISNUMBER(E43)),1,0),IF(AND(EXACT(B169,B44),EXACT(C169,C44),EXACT(D169,D44),EXACT(E169,E44),ISNUMBER(E169)=ISNUMBER(E44)),1,0),IF(AND(EXACT(B169,B45),EXACT(C169,C45),EXACT(D169,D45),EXACT(E169,E45),ISNUMBER(E169)=ISNUMBER(E45)),1,0),IF(AND(EXACT(B169,B46),EXACT(C169,C46),EXACT(D169,D46),EXACT(E169,E46),ISNUMBER(E169)=ISNUMBER(E46)),1,0)))</x:f>
      </x:c>
      <x:c r="M169" s="28" t="str">
        <x:f>IF(A169="","",SUM(IF(AND(EXACT(B169,B47),EXACT(C169,C47),EXACT(D169,D47),EXACT(E169,E47),ISNUMBER(E169)=ISNUMBER(E47)),1,0),IF(AND(EXACT(B169,B48),EXACT(C169,C48),EXACT(D169,D48),EXACT(E169,E48),ISNUMBER(E169)=ISNUMBER(E48)),1,0),IF(AND(EXACT(B169,B49),EXACT(C169,C49),EXACT(D169,D49),EXACT(E169,E49),ISNUMBER(E169)=ISNUMBER(E49)),1,0),IF(AND(EXACT(B169,B50),EXACT(C169,C50),EXACT(D169,D50),EXACT(E169,E50),ISNUMBER(E169)=ISNUMBER(E50)),1,0),IF(AND(EXACT(B169,B51),EXACT(C169,C51),EXACT(D169,D51),EXACT(E169,E51),ISNUMBER(E169)=ISNUMBER(E51)),1,0),IF(AND(EXACT(B169,B52),EXACT(C169,C52),EXACT(D169,D52),EXACT(E169,E52),ISNUMBER(E169)=ISNUMBER(E52)),1,0),IF(AND(EXACT(B169,B53),EXACT(C169,C53),EXACT(D169,D53),EXACT(E169,E53),ISNUMBER(E169)=ISNUMBER(E53)),1,0),IF(AND(EXACT(B169,B54),EXACT(C169,C54),EXACT(D169,D54),EXACT(E169,E54),ISNUMBER(E169)=ISNUMBER(E54)),1,0),IF(AND(EXACT(B169,B55),EXACT(C169,C55),EXACT(D169,D55),EXACT(E169,E55),ISNUMBER(E169)=ISNUMBER(E55)),1,0),IF(AND(EXACT(B169,B56),EXACT(C169,C56),EXACT(D169,D56),EXACT(E169,E56),ISNUMBER(E169)=ISNUMBER(E56)),1,0),IF(AND(EXACT(B169,B57),EXACT(C169,C57),EXACT(D169,D57),EXACT(E169,E57),ISNUMBER(E169)=ISNUMBER(E57)),1,0),IF(AND(EXACT(B169,B58),EXACT(C169,C58),EXACT(D169,D58),EXACT(E169,E58),ISNUMBER(E169)=ISNUMBER(E58)),1,0),IF(AND(EXACT(B169,B59),EXACT(C169,C59),EXACT(D169,D59),EXACT(E169,E59),ISNUMBER(E169)=ISNUMBER(E59)),1,0),IF(AND(EXACT(B169,B60),EXACT(C169,C60),EXACT(D169,D60),EXACT(E169,E60),ISNUMBER(E169)=ISNUMBER(E60)),1,0),IF(AND(EXACT(B169,B61),EXACT(C169,C61),EXACT(D169,D61),EXACT(E169,E61),ISNUMBER(E169)=ISNUMBER(E61)),1,0),IF(AND(EXACT(B169,B62),EXACT(C169,C62),EXACT(D169,D62),EXACT(E169,E62),ISNUMBER(E169)=ISNUMBER(E62)),1,0),IF(AND(EXACT(B169,B63),EXACT(C169,C63),EXACT(D169,D63),EXACT(E169,E63),ISNUMBER(E169)=ISNUMBER(E63)),1,0),IF(AND(EXACT(B169,B64),EXACT(C169,C64),EXACT(D169,D64),EXACT(E169,E64),ISNUMBER(E169)=ISNUMBER(E64)),1,0),IF(AND(EXACT(B169,B65),EXACT(C169,C65),EXACT(D169,D65),EXACT(E169,E65),ISNUMBER(E169)=ISNUMBER(E65)),1,0),IF(AND(EXACT(B169,B66),EXACT(C169,C66),EXACT(D169,D66),EXACT(E169,E66),ISNUMBER(E169)=ISNUMBER(E66)),1,0)))</x:f>
      </x:c>
      <x:c r="N169" s="28" t="str">
        <x:f>IF(A169="","",SUM(IF(AND(EXACT(B169,B67),EXACT(C169,C67),EXACT(D169,D67),EXACT(E169,E67),ISNUMBER(E169)=ISNUMBER(E67)),1,0),IF(AND(EXACT(B169,B68),EXACT(C169,C68),EXACT(D169,D68),EXACT(E169,E68),ISNUMBER(E169)=ISNUMBER(E68)),1,0),IF(AND(EXACT(B169,B69),EXACT(C169,C69),EXACT(D169,D69),EXACT(E169,E69),ISNUMBER(E169)=ISNUMBER(E69)),1,0),IF(AND(EXACT(B169,B70),EXACT(C169,C70),EXACT(D169,D70),EXACT(E169,E70),ISNUMBER(E169)=ISNUMBER(E70)),1,0),IF(AND(EXACT(B169,B71),EXACT(C169,C71),EXACT(D169,D71),EXACT(E169,E71),ISNUMBER(E169)=ISNUMBER(E71)),1,0),IF(AND(EXACT(B169,B72),EXACT(C169,C72),EXACT(D169,D72),EXACT(E169,E72),ISNUMBER(E169)=ISNUMBER(E72)),1,0),IF(AND(EXACT(B169,B73),EXACT(C169,C73),EXACT(D169,D73),EXACT(E169,E73),ISNUMBER(E169)=ISNUMBER(E73)),1,0),IF(AND(EXACT(B169,B74),EXACT(C169,C74),EXACT(D169,D74),EXACT(E169,E74),ISNUMBER(E169)=ISNUMBER(E74)),1,0),IF(AND(EXACT(B169,B75),EXACT(C169,C75),EXACT(D169,D75),EXACT(E169,E75),ISNUMBER(E169)=ISNUMBER(E75)),1,0),IF(AND(EXACT(B169,B76),EXACT(C169,C76),EXACT(D169,D76),EXACT(E169,E76),ISNUMBER(E169)=ISNUMBER(E76)),1,0),IF(AND(EXACT(B169,B77),EXACT(C169,C77),EXACT(D169,D77),EXACT(E169,E77),ISNUMBER(E169)=ISNUMBER(E77)),1,0),IF(AND(EXACT(B169,B78),EXACT(C169,C78),EXACT(D169,D78),EXACT(E169,E78),ISNUMBER(E169)=ISNUMBER(E78)),1,0),IF(AND(EXACT(B169,B79),EXACT(C169,C79),EXACT(D169,D79),EXACT(E169,E79),ISNUMBER(E169)=ISNUMBER(E79)),1,0),IF(AND(EXACT(B169,B80),EXACT(C169,C80),EXACT(D169,D80),EXACT(E169,E80),ISNUMBER(E169)=ISNUMBER(E80)),1,0),IF(AND(EXACT(B169,B81),EXACT(C169,C81),EXACT(D169,D81),EXACT(E169,E81),ISNUMBER(E169)=ISNUMBER(E81)),1,0),IF(AND(EXACT(B169,B82),EXACT(C169,C82),EXACT(D169,D82),EXACT(E169,E82),ISNUMBER(E169)=ISNUMBER(E82)),1,0),IF(AND(EXACT(B169,B83),EXACT(C169,C83),EXACT(D169,D83),EXACT(E169,E83),ISNUMBER(E169)=ISNUMBER(E83)),1,0),IF(AND(EXACT(B169,B84),EXACT(C169,C84),EXACT(D169,D84),EXACT(E169,E84),ISNUMBER(E169)=ISNUMBER(E84)),1,0),IF(AND(EXACT(B169,B85),EXACT(C169,C85),EXACT(D169,D85),EXACT(E169,E85),ISNUMBER(E169)=ISNUMBER(E85)),1,0),IF(AND(EXACT(B169,B86),EXACT(C169,C86),EXACT(D169,D86),EXACT(E169,E86),ISNUMBER(E169)=ISNUMBER(E86)),1,0)))</x:f>
      </x:c>
      <x:c r="O169" s="28" t="str">
        <x:f>IF(A169="","",SUM(IF(AND(EXACT(B169,B87),EXACT(C169,C87),EXACT(D169,D87),EXACT(E169,E87),ISNUMBER(E169)=ISNUMBER(E87)),1,0),IF(AND(EXACT(B169,B88),EXACT(C169,C88),EXACT(D169,D88),EXACT(E169,E88),ISNUMBER(E169)=ISNUMBER(E88)),1,0),IF(AND(EXACT(B169,B89),EXACT(C169,C89),EXACT(D169,D89),EXACT(E169,E89),ISNUMBER(E169)=ISNUMBER(E89)),1,0),IF(AND(EXACT(B169,B90),EXACT(C169,C90),EXACT(D169,D90),EXACT(E169,E90),ISNUMBER(E169)=ISNUMBER(E90)),1,0),IF(AND(EXACT(B169,B91),EXACT(C169,C91),EXACT(D169,D91),EXACT(E169,E91),ISNUMBER(E169)=ISNUMBER(E91)),1,0),IF(AND(EXACT(B169,B92),EXACT(C169,C92),EXACT(D169,D92),EXACT(E169,E92),ISNUMBER(E169)=ISNUMBER(E92)),1,0),IF(AND(EXACT(B169,B93),EXACT(C169,C93),EXACT(D169,D93),EXACT(E169,E93),ISNUMBER(E169)=ISNUMBER(E93)),1,0),IF(AND(EXACT(B169,B94),EXACT(C169,C94),EXACT(D169,D94),EXACT(E169,E94),ISNUMBER(E169)=ISNUMBER(E94)),1,0),IF(AND(EXACT(B169,B95),EXACT(C169,C95),EXACT(D169,D95),EXACT(E169,E95),ISNUMBER(E169)=ISNUMBER(E95)),1,0),IF(AND(EXACT(B169,B96),EXACT(C169,C96),EXACT(D169,D96),EXACT(E169,E96),ISNUMBER(E169)=ISNUMBER(E96)),1,0),IF(AND(EXACT(B169,B97),EXACT(C169,C97),EXACT(D169,D97),EXACT(E169,E97),ISNUMBER(E169)=ISNUMBER(E97)),1,0),IF(AND(EXACT(B169,B98),EXACT(C169,C98),EXACT(D169,D98),EXACT(E169,E98),ISNUMBER(E169)=ISNUMBER(E98)),1,0),IF(AND(EXACT(B169,B99),EXACT(C169,C99),EXACT(D169,D99),EXACT(E169,E99),ISNUMBER(E169)=ISNUMBER(E99)),1,0),IF(AND(EXACT(B169,B100),EXACT(C169,C100),EXACT(D169,D100),EXACT(E169,E100),ISNUMBER(E169)=ISNUMBER(E100)),1,0),IF(AND(EXACT(B169,B101),EXACT(C169,C101),EXACT(D169,D101),EXACT(E169,E101),ISNUMBER(E169)=ISNUMBER(E101)),1,0),IF(AND(EXACT(B169,B102),EXACT(C169,C102),EXACT(D169,D102),EXACT(E169,E102),ISNUMBER(E169)=ISNUMBER(E102)),1,0),IF(AND(EXACT(B169,B103),EXACT(C169,C103),EXACT(D169,D103),EXACT(E169,E103),ISNUMBER(E169)=ISNUMBER(E103)),1,0),IF(AND(EXACT(B169,B104),EXACT(C169,C104),EXACT(D169,D104),EXACT(E169,E104),ISNUMBER(E169)=ISNUMBER(E104)),1,0),IF(AND(EXACT(B169,B105),EXACT(C169,C105),EXACT(D169,D105),EXACT(E169,E105),ISNUMBER(E169)=ISNUMBER(E105)),1,0),IF(AND(EXACT(B169,B106),EXACT(C169,C106),EXACT(D169,D106),EXACT(E169,E106),ISNUMBER(E169)=ISNUMBER(E106)),1,0)))</x:f>
      </x:c>
      <x:c r="P169" s="28" t="str">
        <x:f>IF(A169="","",SUM(IF(AND(EXACT(B169,B107),EXACT(C169,C107),EXACT(D169,D107),EXACT(E169,E107),ISNUMBER(E169)=ISNUMBER(E107)),1,0),IF(AND(EXACT(B169,B108),EXACT(C169,C108),EXACT(D169,D108),EXACT(E169,E108),ISNUMBER(E169)=ISNUMBER(E108)),1,0),IF(AND(EXACT(B169,B109),EXACT(C169,C109),EXACT(D169,D109),EXACT(E169,E109),ISNUMBER(E169)=ISNUMBER(E109)),1,0),IF(AND(EXACT(B169,B110),EXACT(C169,C110),EXACT(D169,D110),EXACT(E169,E110),ISNUMBER(E169)=ISNUMBER(E110)),1,0),IF(AND(EXACT(B169,B111),EXACT(C169,C111),EXACT(D169,D111),EXACT(E169,E111),ISNUMBER(E169)=ISNUMBER(E111)),1,0),IF(AND(EXACT(B169,B112),EXACT(C169,C112),EXACT(D169,D112),EXACT(E169,E112),ISNUMBER(E169)=ISNUMBER(E112)),1,0),IF(AND(EXACT(B169,B113),EXACT(C169,C113),EXACT(D169,D113),EXACT(E169,E113),ISNUMBER(E169)=ISNUMBER(E113)),1,0),IF(AND(EXACT(B169,B114),EXACT(C169,C114),EXACT(D169,D114),EXACT(E169,E114),ISNUMBER(E169)=ISNUMBER(E114)),1,0),IF(AND(EXACT(B169,B115),EXACT(C169,C115),EXACT(D169,D115),EXACT(E169,E115),ISNUMBER(E169)=ISNUMBER(E115)),1,0),IF(AND(EXACT(B169,B116),EXACT(C169,C116),EXACT(D169,D116),EXACT(E169,E116),ISNUMBER(E169)=ISNUMBER(E116)),1,0),IF(AND(EXACT(B169,B117),EXACT(C169,C117),EXACT(D169,D117),EXACT(E169,E117),ISNUMBER(E169)=ISNUMBER(E117)),1,0),IF(AND(EXACT(B169,B118),EXACT(C169,C118),EXACT(D169,D118),EXACT(E169,E118),ISNUMBER(E169)=ISNUMBER(E118)),1,0),IF(AND(EXACT(B169,B119),EXACT(C169,C119),EXACT(D169,D119),EXACT(E169,E119),ISNUMBER(E169)=ISNUMBER(E119)),1,0),IF(AND(EXACT(B169,B120),EXACT(C169,C120),EXACT(D169,D120),EXACT(E169,E120),ISNUMBER(E169)=ISNUMBER(E120)),1,0),IF(AND(EXACT(B169,B121),EXACT(C169,C121),EXACT(D169,D121),EXACT(E169,E121),ISNUMBER(E169)=ISNUMBER(E121)),1,0),IF(AND(EXACT(B169,B122),EXACT(C169,C122),EXACT(D169,D122),EXACT(E169,E122),ISNUMBER(E169)=ISNUMBER(E122)),1,0),IF(AND(EXACT(B169,B123),EXACT(C169,C123),EXACT(D169,D123),EXACT(E169,E123),ISNUMBER(E169)=ISNUMBER(E123)),1,0),IF(AND(EXACT(B169,B124),EXACT(C169,C124),EXACT(D169,D124),EXACT(E169,E124),ISNUMBER(E169)=ISNUMBER(E124)),1,0),IF(AND(EXACT(B169,B125),EXACT(C169,C125),EXACT(D169,D125),EXACT(E169,E125),ISNUMBER(E169)=ISNUMBER(E125)),1,0),IF(AND(EXACT(B169,B126),EXACT(C169,C126),EXACT(D169,D126),EXACT(E169,E126),ISNUMBER(E169)=ISNUMBER(E126)),1,0)))</x:f>
      </x:c>
      <x:c r="Q169" s="28" t="str">
        <x:f>IF(A169="","",SUM(IF(AND(EXACT(B169,B127),EXACT(C169,C127),EXACT(D169,D127),EXACT(E169,E127),ISNUMBER(E169)=ISNUMBER(E127)),1,0),IF(AND(EXACT(B169,B128),EXACT(C169,C128),EXACT(D169,D128),EXACT(E169,E128),ISNUMBER(E169)=ISNUMBER(E128)),1,0),IF(AND(EXACT(B169,B129),EXACT(C169,C129),EXACT(D169,D129),EXACT(E169,E129),ISNUMBER(E169)=ISNUMBER(E129)),1,0),IF(AND(EXACT(B169,B130),EXACT(C169,C130),EXACT(D169,D130),EXACT(E169,E130),ISNUMBER(E169)=ISNUMBER(E130)),1,0),IF(AND(EXACT(B169,B131),EXACT(C169,C131),EXACT(D169,D131),EXACT(E169,E131),ISNUMBER(E169)=ISNUMBER(E131)),1,0),IF(AND(EXACT(B169,B132),EXACT(C169,C132),EXACT(D169,D132),EXACT(E169,E132),ISNUMBER(E169)=ISNUMBER(E132)),1,0),IF(AND(EXACT(B169,B133),EXACT(C169,C133),EXACT(D169,D133),EXACT(E169,E133),ISNUMBER(E169)=ISNUMBER(E133)),1,0),IF(AND(EXACT(B169,B134),EXACT(C169,C134),EXACT(D169,D134),EXACT(E169,E134),ISNUMBER(E169)=ISNUMBER(E134)),1,0),IF(AND(EXACT(B169,B135),EXACT(C169,C135),EXACT(D169,D135),EXACT(E169,E135),ISNUMBER(E169)=ISNUMBER(E135)),1,0),IF(AND(EXACT(B169,B136),EXACT(C169,C136),EXACT(D169,D136),EXACT(E169,E136),ISNUMBER(E169)=ISNUMBER(E136)),1,0),IF(AND(EXACT(B169,B137),EXACT(C169,C137),EXACT(D169,D137),EXACT(E169,E137),ISNUMBER(E169)=ISNUMBER(E137)),1,0),IF(AND(EXACT(B169,B138),EXACT(C169,C138),EXACT(D169,D138),EXACT(E169,E138),ISNUMBER(E169)=ISNUMBER(E138)),1,0),IF(AND(EXACT(B169,B139),EXACT(C169,C139),EXACT(D169,D139),EXACT(E169,E139),ISNUMBER(E169)=ISNUMBER(E139)),1,0),IF(AND(EXACT(B169,B140),EXACT(C169,C140),EXACT(D169,D140),EXACT(E169,E140),ISNUMBER(E169)=ISNUMBER(E140)),1,0),IF(AND(EXACT(B169,B141),EXACT(C169,C141),EXACT(D169,D141),EXACT(E169,E141),ISNUMBER(E169)=ISNUMBER(E141)),1,0),IF(AND(EXACT(B169,B142),EXACT(C169,C142),EXACT(D169,D142),EXACT(E169,E142),ISNUMBER(E169)=ISNUMBER(E142)),1,0),IF(AND(EXACT(B169,B143),EXACT(C169,C143),EXACT(D169,D143),EXACT(E169,E143),ISNUMBER(E169)=ISNUMBER(E143)),1,0),IF(AND(EXACT(B169,B144),EXACT(C169,C144),EXACT(D169,D144),EXACT(E169,E144),ISNUMBER(E169)=ISNUMBER(E144)),1,0),IF(AND(EXACT(B169,B145),EXACT(C169,C145),EXACT(D169,D145),EXACT(E169,E145),ISNUMBER(E169)=ISNUMBER(E145)),1,0),IF(AND(EXACT(B169,B146),EXACT(C169,C146),EXACT(D169,D146),EXACT(E169,E146),ISNUMBER(E169)=ISNUMBER(E146)),1,0)))</x:f>
      </x:c>
      <x:c r="R169" s="28" t="str">
        <x:f>IF(A169="","",SUM(IF(AND(EXACT(B169,B147),EXACT(C169,C147),EXACT(D169,D147),EXACT(E169,E147),ISNUMBER(E169)=ISNUMBER(E147)),1,0),IF(AND(EXACT(B169,B148),EXACT(C169,C148),EXACT(D169,D148),EXACT(E169,E148),ISNUMBER(E169)=ISNUMBER(E148)),1,0),IF(AND(EXACT(B169,B149),EXACT(C169,C149),EXACT(D169,D149),EXACT(E169,E149),ISNUMBER(E169)=ISNUMBER(E149)),1,0),IF(AND(EXACT(B169,B150),EXACT(C169,C150),EXACT(D169,D150),EXACT(E169,E150),ISNUMBER(E169)=ISNUMBER(E150)),1,0),IF(AND(EXACT(B169,B151),EXACT(C169,C151),EXACT(D169,D151),EXACT(E169,E151),ISNUMBER(E169)=ISNUMBER(E151)),1,0),IF(AND(EXACT(B169,B152),EXACT(C169,C152),EXACT(D169,D152),EXACT(E169,E152),ISNUMBER(E169)=ISNUMBER(E152)),1,0),IF(AND(EXACT(B169,B153),EXACT(C169,C153),EXACT(D169,D153),EXACT(E169,E153),ISNUMBER(E169)=ISNUMBER(E153)),1,0),IF(AND(EXACT(B169,B154),EXACT(C169,C154),EXACT(D169,D154),EXACT(E169,E154),ISNUMBER(E169)=ISNUMBER(E154)),1,0),IF(AND(EXACT(B169,B155),EXACT(C169,C155),EXACT(D169,D155),EXACT(E169,E155),ISNUMBER(E169)=ISNUMBER(E155)),1,0),IF(AND(EXACT(B169,B156),EXACT(C169,C156),EXACT(D169,D156),EXACT(E169,E156),ISNUMBER(E169)=ISNUMBER(E156)),1,0),IF(AND(EXACT(B169,B157),EXACT(C169,C157),EXACT(D169,D157),EXACT(E169,E157),ISNUMBER(E169)=ISNUMBER(E157)),1,0),IF(AND(EXACT(B169,B158),EXACT(C169,C158),EXACT(D169,D158),EXACT(E169,E158),ISNUMBER(E169)=ISNUMBER(E158)),1,0),IF(AND(EXACT(B169,B159),EXACT(C169,C159),EXACT(D169,D159),EXACT(E169,E159),ISNUMBER(E169)=ISNUMBER(E159)),1,0),IF(AND(EXACT(B169,B160),EXACT(C169,C160),EXACT(D169,D160),EXACT(E169,E160),ISNUMBER(E169)=ISNUMBER(E160)),1,0),IF(AND(EXACT(B169,B161),EXACT(C169,C161),EXACT(D169,D161),EXACT(E169,E161),ISNUMBER(E169)=ISNUMBER(E161)),1,0),IF(AND(EXACT(B169,B162),EXACT(C169,C162),EXACT(D169,D162),EXACT(E169,E162),ISNUMBER(E169)=ISNUMBER(E162)),1,0),IF(AND(EXACT(B169,B163),EXACT(C169,C163),EXACT(D169,D163),EXACT(E169,E163),ISNUMBER(E169)=ISNUMBER(E163)),1,0),IF(AND(EXACT(B169,B164),EXACT(C169,C164),EXACT(D169,D164),EXACT(E169,E164),ISNUMBER(E169)=ISNUMBER(E164)),1,0),IF(AND(EXACT(B169,B165),EXACT(C169,C165),EXACT(D169,D165),EXACT(E169,E165),ISNUMBER(E169)=ISNUMBER(E165)),1,0),IF(AND(EXACT(B169,B166),EXACT(C169,C166),EXACT(D169,D166),EXACT(E169,E166),ISNUMBER(E169)=ISNUMBER(E166)),1,0)))</x:f>
      </x:c>
      <x:c r="S169" s="28" t="str">
        <x:f>IF(A169="","",SUM(IF(AND(EXACT(B169,B167),EXACT(C169,C167),EXACT(D169,D167),EXACT(E169,E167),ISNUMBER(E169)=ISNUMBER(E167)),1,0),IF(AND(EXACT(B169,B168),EXACT(C169,C168),EXACT(D169,D168),EXACT(E169,E168),ISNUMBER(E169)=ISNUMBER(E168)),1,0),IF(AND(EXACT(B169,B169),EXACT(C169,C169),EXACT(D169,D169),EXACT(E169,E169),ISNUMBER(E169)=ISNUMBER(E169)),1,0)))</x:f>
      </x:c>
      <x:c r="T169" s="28" t="str">
        <x:f>IF(A169="","",0)</x:f>
      </x:c>
    </x:row>
    <x:row r="170" ht="22" customHeight="1">
      <x:c r="A170" s="2" t="str">
        <x:f>IF(COUNTA('Input'!A170:D170)=0,"",ROW()-6)</x:f>
      </x:c>
      <x:c r="B170" s="2" t="str">
        <x:f>IF(ISBLANK('Input'!A170),"",'Input'!A170)</x:f>
      </x:c>
      <x:c r="C170" s="2" t="str">
        <x:f>IF(ISBLANK('Input'!B170),"",'Input'!B170)</x:f>
      </x:c>
      <x:c r="D170" s="2" t="str">
        <x:f>IF(ISBLANK('Input'!C170),"",'Input'!C170)</x:f>
      </x:c>
      <x:c r="E170" s="21" t="str">
        <x:f>IF(ISBLANK('Input'!D170),"",'Input'!D170)</x:f>
      </x:c>
      <x:c r="F170" s="2" t="str">
        <x:f>IF(A170="","",SUM(K170:T170))</x:f>
      </x:c>
      <x:c r="G170" s="2" t="str">
        <x:f>IF(A170="","",IF(F170&gt;1,"Exact duplicate",IF(B170="","Missing job ID",IF(C170="","Missing customer",IF(NOT(OR(EXACT(D170,"completed"),EXACT(D170,"cancelled"))),"Missing or invalid status",IF(NOT(ISNUMBER(E170)),"Missing or invalid amount",IF(E170&lt;0,"Missing or invalid amount","")))))))</x:f>
      </x:c>
      <x:c r="H170" s="2" t="str">
        <x:f>IF(A170="","",IF(F170&gt;1,"Duplicate",IF(G170&lt;&gt;"","Exception",IF(EXACT(D170,"completed"),"Completed","Cancelled"))))</x:f>
      </x:c>
      <x:c r="I170" s="21" t="str">
        <x:f>IF(A170="","",IF(H170="Completed",E170,0))</x:f>
      </x:c>
      <x:c r="K170" s="28" t="str">
        <x:f>IF(A170="","",SUM(IF(AND(EXACT(B170,B7),EXACT(C170,C7),EXACT(D170,D7),EXACT(E170,E7),ISNUMBER(E170)=ISNUMBER(E7)),1,0),IF(AND(EXACT(B170,B8),EXACT(C170,C8),EXACT(D170,D8),EXACT(E170,E8),ISNUMBER(E170)=ISNUMBER(E8)),1,0),IF(AND(EXACT(B170,B9),EXACT(C170,C9),EXACT(D170,D9),EXACT(E170,E9),ISNUMBER(E170)=ISNUMBER(E9)),1,0),IF(AND(EXACT(B170,B10),EXACT(C170,C10),EXACT(D170,D10),EXACT(E170,E10),ISNUMBER(E170)=ISNUMBER(E10)),1,0),IF(AND(EXACT(B170,B11),EXACT(C170,C11),EXACT(D170,D11),EXACT(E170,E11),ISNUMBER(E170)=ISNUMBER(E11)),1,0),IF(AND(EXACT(B170,B12),EXACT(C170,C12),EXACT(D170,D12),EXACT(E170,E12),ISNUMBER(E170)=ISNUMBER(E12)),1,0),IF(AND(EXACT(B170,B13),EXACT(C170,C13),EXACT(D170,D13),EXACT(E170,E13),ISNUMBER(E170)=ISNUMBER(E13)),1,0),IF(AND(EXACT(B170,B14),EXACT(C170,C14),EXACT(D170,D14),EXACT(E170,E14),ISNUMBER(E170)=ISNUMBER(E14)),1,0),IF(AND(EXACT(B170,B15),EXACT(C170,C15),EXACT(D170,D15),EXACT(E170,E15),ISNUMBER(E170)=ISNUMBER(E15)),1,0),IF(AND(EXACT(B170,B16),EXACT(C170,C16),EXACT(D170,D16),EXACT(E170,E16),ISNUMBER(E170)=ISNUMBER(E16)),1,0),IF(AND(EXACT(B170,B17),EXACT(C170,C17),EXACT(D170,D17),EXACT(E170,E17),ISNUMBER(E170)=ISNUMBER(E17)),1,0),IF(AND(EXACT(B170,B18),EXACT(C170,C18),EXACT(D170,D18),EXACT(E170,E18),ISNUMBER(E170)=ISNUMBER(E18)),1,0),IF(AND(EXACT(B170,B19),EXACT(C170,C19),EXACT(D170,D19),EXACT(E170,E19),ISNUMBER(E170)=ISNUMBER(E19)),1,0),IF(AND(EXACT(B170,B20),EXACT(C170,C20),EXACT(D170,D20),EXACT(E170,E20),ISNUMBER(E170)=ISNUMBER(E20)),1,0),IF(AND(EXACT(B170,B21),EXACT(C170,C21),EXACT(D170,D21),EXACT(E170,E21),ISNUMBER(E170)=ISNUMBER(E21)),1,0),IF(AND(EXACT(B170,B22),EXACT(C170,C22),EXACT(D170,D22),EXACT(E170,E22),ISNUMBER(E170)=ISNUMBER(E22)),1,0),IF(AND(EXACT(B170,B23),EXACT(C170,C23),EXACT(D170,D23),EXACT(E170,E23),ISNUMBER(E170)=ISNUMBER(E23)),1,0),IF(AND(EXACT(B170,B24),EXACT(C170,C24),EXACT(D170,D24),EXACT(E170,E24),ISNUMBER(E170)=ISNUMBER(E24)),1,0),IF(AND(EXACT(B170,B25),EXACT(C170,C25),EXACT(D170,D25),EXACT(E170,E25),ISNUMBER(E170)=ISNUMBER(E25)),1,0),IF(AND(EXACT(B170,B26),EXACT(C170,C26),EXACT(D170,D26),EXACT(E170,E26),ISNUMBER(E170)=ISNUMBER(E26)),1,0)))</x:f>
      </x:c>
      <x:c r="L170" s="28" t="str">
        <x:f>IF(A170="","",SUM(IF(AND(EXACT(B170,B27),EXACT(C170,C27),EXACT(D170,D27),EXACT(E170,E27),ISNUMBER(E170)=ISNUMBER(E27)),1,0),IF(AND(EXACT(B170,B28),EXACT(C170,C28),EXACT(D170,D28),EXACT(E170,E28),ISNUMBER(E170)=ISNUMBER(E28)),1,0),IF(AND(EXACT(B170,B29),EXACT(C170,C29),EXACT(D170,D29),EXACT(E170,E29),ISNUMBER(E170)=ISNUMBER(E29)),1,0),IF(AND(EXACT(B170,B30),EXACT(C170,C30),EXACT(D170,D30),EXACT(E170,E30),ISNUMBER(E170)=ISNUMBER(E30)),1,0),IF(AND(EXACT(B170,B31),EXACT(C170,C31),EXACT(D170,D31),EXACT(E170,E31),ISNUMBER(E170)=ISNUMBER(E31)),1,0),IF(AND(EXACT(B170,B32),EXACT(C170,C32),EXACT(D170,D32),EXACT(E170,E32),ISNUMBER(E170)=ISNUMBER(E32)),1,0),IF(AND(EXACT(B170,B33),EXACT(C170,C33),EXACT(D170,D33),EXACT(E170,E33),ISNUMBER(E170)=ISNUMBER(E33)),1,0),IF(AND(EXACT(B170,B34),EXACT(C170,C34),EXACT(D170,D34),EXACT(E170,E34),ISNUMBER(E170)=ISNUMBER(E34)),1,0),IF(AND(EXACT(B170,B35),EXACT(C170,C35),EXACT(D170,D35),EXACT(E170,E35),ISNUMBER(E170)=ISNUMBER(E35)),1,0),IF(AND(EXACT(B170,B36),EXACT(C170,C36),EXACT(D170,D36),EXACT(E170,E36),ISNUMBER(E170)=ISNUMBER(E36)),1,0),IF(AND(EXACT(B170,B37),EXACT(C170,C37),EXACT(D170,D37),EXACT(E170,E37),ISNUMBER(E170)=ISNUMBER(E37)),1,0),IF(AND(EXACT(B170,B38),EXACT(C170,C38),EXACT(D170,D38),EXACT(E170,E38),ISNUMBER(E170)=ISNUMBER(E38)),1,0),IF(AND(EXACT(B170,B39),EXACT(C170,C39),EXACT(D170,D39),EXACT(E170,E39),ISNUMBER(E170)=ISNUMBER(E39)),1,0),IF(AND(EXACT(B170,B40),EXACT(C170,C40),EXACT(D170,D40),EXACT(E170,E40),ISNUMBER(E170)=ISNUMBER(E40)),1,0),IF(AND(EXACT(B170,B41),EXACT(C170,C41),EXACT(D170,D41),EXACT(E170,E41),ISNUMBER(E170)=ISNUMBER(E41)),1,0),IF(AND(EXACT(B170,B42),EXACT(C170,C42),EXACT(D170,D42),EXACT(E170,E42),ISNUMBER(E170)=ISNUMBER(E42)),1,0),IF(AND(EXACT(B170,B43),EXACT(C170,C43),EXACT(D170,D43),EXACT(E170,E43),ISNUMBER(E170)=ISNUMBER(E43)),1,0),IF(AND(EXACT(B170,B44),EXACT(C170,C44),EXACT(D170,D44),EXACT(E170,E44),ISNUMBER(E170)=ISNUMBER(E44)),1,0),IF(AND(EXACT(B170,B45),EXACT(C170,C45),EXACT(D170,D45),EXACT(E170,E45),ISNUMBER(E170)=ISNUMBER(E45)),1,0),IF(AND(EXACT(B170,B46),EXACT(C170,C46),EXACT(D170,D46),EXACT(E170,E46),ISNUMBER(E170)=ISNUMBER(E46)),1,0)))</x:f>
      </x:c>
      <x:c r="M170" s="28" t="str">
        <x:f>IF(A170="","",SUM(IF(AND(EXACT(B170,B47),EXACT(C170,C47),EXACT(D170,D47),EXACT(E170,E47),ISNUMBER(E170)=ISNUMBER(E47)),1,0),IF(AND(EXACT(B170,B48),EXACT(C170,C48),EXACT(D170,D48),EXACT(E170,E48),ISNUMBER(E170)=ISNUMBER(E48)),1,0),IF(AND(EXACT(B170,B49),EXACT(C170,C49),EXACT(D170,D49),EXACT(E170,E49),ISNUMBER(E170)=ISNUMBER(E49)),1,0),IF(AND(EXACT(B170,B50),EXACT(C170,C50),EXACT(D170,D50),EXACT(E170,E50),ISNUMBER(E170)=ISNUMBER(E50)),1,0),IF(AND(EXACT(B170,B51),EXACT(C170,C51),EXACT(D170,D51),EXACT(E170,E51),ISNUMBER(E170)=ISNUMBER(E51)),1,0),IF(AND(EXACT(B170,B52),EXACT(C170,C52),EXACT(D170,D52),EXACT(E170,E52),ISNUMBER(E170)=ISNUMBER(E52)),1,0),IF(AND(EXACT(B170,B53),EXACT(C170,C53),EXACT(D170,D53),EXACT(E170,E53),ISNUMBER(E170)=ISNUMBER(E53)),1,0),IF(AND(EXACT(B170,B54),EXACT(C170,C54),EXACT(D170,D54),EXACT(E170,E54),ISNUMBER(E170)=ISNUMBER(E54)),1,0),IF(AND(EXACT(B170,B55),EXACT(C170,C55),EXACT(D170,D55),EXACT(E170,E55),ISNUMBER(E170)=ISNUMBER(E55)),1,0),IF(AND(EXACT(B170,B56),EXACT(C170,C56),EXACT(D170,D56),EXACT(E170,E56),ISNUMBER(E170)=ISNUMBER(E56)),1,0),IF(AND(EXACT(B170,B57),EXACT(C170,C57),EXACT(D170,D57),EXACT(E170,E57),ISNUMBER(E170)=ISNUMBER(E57)),1,0),IF(AND(EXACT(B170,B58),EXACT(C170,C58),EXACT(D170,D58),EXACT(E170,E58),ISNUMBER(E170)=ISNUMBER(E58)),1,0),IF(AND(EXACT(B170,B59),EXACT(C170,C59),EXACT(D170,D59),EXACT(E170,E59),ISNUMBER(E170)=ISNUMBER(E59)),1,0),IF(AND(EXACT(B170,B60),EXACT(C170,C60),EXACT(D170,D60),EXACT(E170,E60),ISNUMBER(E170)=ISNUMBER(E60)),1,0),IF(AND(EXACT(B170,B61),EXACT(C170,C61),EXACT(D170,D61),EXACT(E170,E61),ISNUMBER(E170)=ISNUMBER(E61)),1,0),IF(AND(EXACT(B170,B62),EXACT(C170,C62),EXACT(D170,D62),EXACT(E170,E62),ISNUMBER(E170)=ISNUMBER(E62)),1,0),IF(AND(EXACT(B170,B63),EXACT(C170,C63),EXACT(D170,D63),EXACT(E170,E63),ISNUMBER(E170)=ISNUMBER(E63)),1,0),IF(AND(EXACT(B170,B64),EXACT(C170,C64),EXACT(D170,D64),EXACT(E170,E64),ISNUMBER(E170)=ISNUMBER(E64)),1,0),IF(AND(EXACT(B170,B65),EXACT(C170,C65),EXACT(D170,D65),EXACT(E170,E65),ISNUMBER(E170)=ISNUMBER(E65)),1,0),IF(AND(EXACT(B170,B66),EXACT(C170,C66),EXACT(D170,D66),EXACT(E170,E66),ISNUMBER(E170)=ISNUMBER(E66)),1,0)))</x:f>
      </x:c>
      <x:c r="N170" s="28" t="str">
        <x:f>IF(A170="","",SUM(IF(AND(EXACT(B170,B67),EXACT(C170,C67),EXACT(D170,D67),EXACT(E170,E67),ISNUMBER(E170)=ISNUMBER(E67)),1,0),IF(AND(EXACT(B170,B68),EXACT(C170,C68),EXACT(D170,D68),EXACT(E170,E68),ISNUMBER(E170)=ISNUMBER(E68)),1,0),IF(AND(EXACT(B170,B69),EXACT(C170,C69),EXACT(D170,D69),EXACT(E170,E69),ISNUMBER(E170)=ISNUMBER(E69)),1,0),IF(AND(EXACT(B170,B70),EXACT(C170,C70),EXACT(D170,D70),EXACT(E170,E70),ISNUMBER(E170)=ISNUMBER(E70)),1,0),IF(AND(EXACT(B170,B71),EXACT(C170,C71),EXACT(D170,D71),EXACT(E170,E71),ISNUMBER(E170)=ISNUMBER(E71)),1,0),IF(AND(EXACT(B170,B72),EXACT(C170,C72),EXACT(D170,D72),EXACT(E170,E72),ISNUMBER(E170)=ISNUMBER(E72)),1,0),IF(AND(EXACT(B170,B73),EXACT(C170,C73),EXACT(D170,D73),EXACT(E170,E73),ISNUMBER(E170)=ISNUMBER(E73)),1,0),IF(AND(EXACT(B170,B74),EXACT(C170,C74),EXACT(D170,D74),EXACT(E170,E74),ISNUMBER(E170)=ISNUMBER(E74)),1,0),IF(AND(EXACT(B170,B75),EXACT(C170,C75),EXACT(D170,D75),EXACT(E170,E75),ISNUMBER(E170)=ISNUMBER(E75)),1,0),IF(AND(EXACT(B170,B76),EXACT(C170,C76),EXACT(D170,D76),EXACT(E170,E76),ISNUMBER(E170)=ISNUMBER(E76)),1,0),IF(AND(EXACT(B170,B77),EXACT(C170,C77),EXACT(D170,D77),EXACT(E170,E77),ISNUMBER(E170)=ISNUMBER(E77)),1,0),IF(AND(EXACT(B170,B78),EXACT(C170,C78),EXACT(D170,D78),EXACT(E170,E78),ISNUMBER(E170)=ISNUMBER(E78)),1,0),IF(AND(EXACT(B170,B79),EXACT(C170,C79),EXACT(D170,D79),EXACT(E170,E79),ISNUMBER(E170)=ISNUMBER(E79)),1,0),IF(AND(EXACT(B170,B80),EXACT(C170,C80),EXACT(D170,D80),EXACT(E170,E80),ISNUMBER(E170)=ISNUMBER(E80)),1,0),IF(AND(EXACT(B170,B81),EXACT(C170,C81),EXACT(D170,D81),EXACT(E170,E81),ISNUMBER(E170)=ISNUMBER(E81)),1,0),IF(AND(EXACT(B170,B82),EXACT(C170,C82),EXACT(D170,D82),EXACT(E170,E82),ISNUMBER(E170)=ISNUMBER(E82)),1,0),IF(AND(EXACT(B170,B83),EXACT(C170,C83),EXACT(D170,D83),EXACT(E170,E83),ISNUMBER(E170)=ISNUMBER(E83)),1,0),IF(AND(EXACT(B170,B84),EXACT(C170,C84),EXACT(D170,D84),EXACT(E170,E84),ISNUMBER(E170)=ISNUMBER(E84)),1,0),IF(AND(EXACT(B170,B85),EXACT(C170,C85),EXACT(D170,D85),EXACT(E170,E85),ISNUMBER(E170)=ISNUMBER(E85)),1,0),IF(AND(EXACT(B170,B86),EXACT(C170,C86),EXACT(D170,D86),EXACT(E170,E86),ISNUMBER(E170)=ISNUMBER(E86)),1,0)))</x:f>
      </x:c>
      <x:c r="O170" s="28" t="str">
        <x:f>IF(A170="","",SUM(IF(AND(EXACT(B170,B87),EXACT(C170,C87),EXACT(D170,D87),EXACT(E170,E87),ISNUMBER(E170)=ISNUMBER(E87)),1,0),IF(AND(EXACT(B170,B88),EXACT(C170,C88),EXACT(D170,D88),EXACT(E170,E88),ISNUMBER(E170)=ISNUMBER(E88)),1,0),IF(AND(EXACT(B170,B89),EXACT(C170,C89),EXACT(D170,D89),EXACT(E170,E89),ISNUMBER(E170)=ISNUMBER(E89)),1,0),IF(AND(EXACT(B170,B90),EXACT(C170,C90),EXACT(D170,D90),EXACT(E170,E90),ISNUMBER(E170)=ISNUMBER(E90)),1,0),IF(AND(EXACT(B170,B91),EXACT(C170,C91),EXACT(D170,D91),EXACT(E170,E91),ISNUMBER(E170)=ISNUMBER(E91)),1,0),IF(AND(EXACT(B170,B92),EXACT(C170,C92),EXACT(D170,D92),EXACT(E170,E92),ISNUMBER(E170)=ISNUMBER(E92)),1,0),IF(AND(EXACT(B170,B93),EXACT(C170,C93),EXACT(D170,D93),EXACT(E170,E93),ISNUMBER(E170)=ISNUMBER(E93)),1,0),IF(AND(EXACT(B170,B94),EXACT(C170,C94),EXACT(D170,D94),EXACT(E170,E94),ISNUMBER(E170)=ISNUMBER(E94)),1,0),IF(AND(EXACT(B170,B95),EXACT(C170,C95),EXACT(D170,D95),EXACT(E170,E95),ISNUMBER(E170)=ISNUMBER(E95)),1,0),IF(AND(EXACT(B170,B96),EXACT(C170,C96),EXACT(D170,D96),EXACT(E170,E96),ISNUMBER(E170)=ISNUMBER(E96)),1,0),IF(AND(EXACT(B170,B97),EXACT(C170,C97),EXACT(D170,D97),EXACT(E170,E97),ISNUMBER(E170)=ISNUMBER(E97)),1,0),IF(AND(EXACT(B170,B98),EXACT(C170,C98),EXACT(D170,D98),EXACT(E170,E98),ISNUMBER(E170)=ISNUMBER(E98)),1,0),IF(AND(EXACT(B170,B99),EXACT(C170,C99),EXACT(D170,D99),EXACT(E170,E99),ISNUMBER(E170)=ISNUMBER(E99)),1,0),IF(AND(EXACT(B170,B100),EXACT(C170,C100),EXACT(D170,D100),EXACT(E170,E100),ISNUMBER(E170)=ISNUMBER(E100)),1,0),IF(AND(EXACT(B170,B101),EXACT(C170,C101),EXACT(D170,D101),EXACT(E170,E101),ISNUMBER(E170)=ISNUMBER(E101)),1,0),IF(AND(EXACT(B170,B102),EXACT(C170,C102),EXACT(D170,D102),EXACT(E170,E102),ISNUMBER(E170)=ISNUMBER(E102)),1,0),IF(AND(EXACT(B170,B103),EXACT(C170,C103),EXACT(D170,D103),EXACT(E170,E103),ISNUMBER(E170)=ISNUMBER(E103)),1,0),IF(AND(EXACT(B170,B104),EXACT(C170,C104),EXACT(D170,D104),EXACT(E170,E104),ISNUMBER(E170)=ISNUMBER(E104)),1,0),IF(AND(EXACT(B170,B105),EXACT(C170,C105),EXACT(D170,D105),EXACT(E170,E105),ISNUMBER(E170)=ISNUMBER(E105)),1,0),IF(AND(EXACT(B170,B106),EXACT(C170,C106),EXACT(D170,D106),EXACT(E170,E106),ISNUMBER(E170)=ISNUMBER(E106)),1,0)))</x:f>
      </x:c>
      <x:c r="P170" s="28" t="str">
        <x:f>IF(A170="","",SUM(IF(AND(EXACT(B170,B107),EXACT(C170,C107),EXACT(D170,D107),EXACT(E170,E107),ISNUMBER(E170)=ISNUMBER(E107)),1,0),IF(AND(EXACT(B170,B108),EXACT(C170,C108),EXACT(D170,D108),EXACT(E170,E108),ISNUMBER(E170)=ISNUMBER(E108)),1,0),IF(AND(EXACT(B170,B109),EXACT(C170,C109),EXACT(D170,D109),EXACT(E170,E109),ISNUMBER(E170)=ISNUMBER(E109)),1,0),IF(AND(EXACT(B170,B110),EXACT(C170,C110),EXACT(D170,D110),EXACT(E170,E110),ISNUMBER(E170)=ISNUMBER(E110)),1,0),IF(AND(EXACT(B170,B111),EXACT(C170,C111),EXACT(D170,D111),EXACT(E170,E111),ISNUMBER(E170)=ISNUMBER(E111)),1,0),IF(AND(EXACT(B170,B112),EXACT(C170,C112),EXACT(D170,D112),EXACT(E170,E112),ISNUMBER(E170)=ISNUMBER(E112)),1,0),IF(AND(EXACT(B170,B113),EXACT(C170,C113),EXACT(D170,D113),EXACT(E170,E113),ISNUMBER(E170)=ISNUMBER(E113)),1,0),IF(AND(EXACT(B170,B114),EXACT(C170,C114),EXACT(D170,D114),EXACT(E170,E114),ISNUMBER(E170)=ISNUMBER(E114)),1,0),IF(AND(EXACT(B170,B115),EXACT(C170,C115),EXACT(D170,D115),EXACT(E170,E115),ISNUMBER(E170)=ISNUMBER(E115)),1,0),IF(AND(EXACT(B170,B116),EXACT(C170,C116),EXACT(D170,D116),EXACT(E170,E116),ISNUMBER(E170)=ISNUMBER(E116)),1,0),IF(AND(EXACT(B170,B117),EXACT(C170,C117),EXACT(D170,D117),EXACT(E170,E117),ISNUMBER(E170)=ISNUMBER(E117)),1,0),IF(AND(EXACT(B170,B118),EXACT(C170,C118),EXACT(D170,D118),EXACT(E170,E118),ISNUMBER(E170)=ISNUMBER(E118)),1,0),IF(AND(EXACT(B170,B119),EXACT(C170,C119),EXACT(D170,D119),EXACT(E170,E119),ISNUMBER(E170)=ISNUMBER(E119)),1,0),IF(AND(EXACT(B170,B120),EXACT(C170,C120),EXACT(D170,D120),EXACT(E170,E120),ISNUMBER(E170)=ISNUMBER(E120)),1,0),IF(AND(EXACT(B170,B121),EXACT(C170,C121),EXACT(D170,D121),EXACT(E170,E121),ISNUMBER(E170)=ISNUMBER(E121)),1,0),IF(AND(EXACT(B170,B122),EXACT(C170,C122),EXACT(D170,D122),EXACT(E170,E122),ISNUMBER(E170)=ISNUMBER(E122)),1,0),IF(AND(EXACT(B170,B123),EXACT(C170,C123),EXACT(D170,D123),EXACT(E170,E123),ISNUMBER(E170)=ISNUMBER(E123)),1,0),IF(AND(EXACT(B170,B124),EXACT(C170,C124),EXACT(D170,D124),EXACT(E170,E124),ISNUMBER(E170)=ISNUMBER(E124)),1,0),IF(AND(EXACT(B170,B125),EXACT(C170,C125),EXACT(D170,D125),EXACT(E170,E125),ISNUMBER(E170)=ISNUMBER(E125)),1,0),IF(AND(EXACT(B170,B126),EXACT(C170,C126),EXACT(D170,D126),EXACT(E170,E126),ISNUMBER(E170)=ISNUMBER(E126)),1,0)))</x:f>
      </x:c>
      <x:c r="Q170" s="28" t="str">
        <x:f>IF(A170="","",SUM(IF(AND(EXACT(B170,B127),EXACT(C170,C127),EXACT(D170,D127),EXACT(E170,E127),ISNUMBER(E170)=ISNUMBER(E127)),1,0),IF(AND(EXACT(B170,B128),EXACT(C170,C128),EXACT(D170,D128),EXACT(E170,E128),ISNUMBER(E170)=ISNUMBER(E128)),1,0),IF(AND(EXACT(B170,B129),EXACT(C170,C129),EXACT(D170,D129),EXACT(E170,E129),ISNUMBER(E170)=ISNUMBER(E129)),1,0),IF(AND(EXACT(B170,B130),EXACT(C170,C130),EXACT(D170,D130),EXACT(E170,E130),ISNUMBER(E170)=ISNUMBER(E130)),1,0),IF(AND(EXACT(B170,B131),EXACT(C170,C131),EXACT(D170,D131),EXACT(E170,E131),ISNUMBER(E170)=ISNUMBER(E131)),1,0),IF(AND(EXACT(B170,B132),EXACT(C170,C132),EXACT(D170,D132),EXACT(E170,E132),ISNUMBER(E170)=ISNUMBER(E132)),1,0),IF(AND(EXACT(B170,B133),EXACT(C170,C133),EXACT(D170,D133),EXACT(E170,E133),ISNUMBER(E170)=ISNUMBER(E133)),1,0),IF(AND(EXACT(B170,B134),EXACT(C170,C134),EXACT(D170,D134),EXACT(E170,E134),ISNUMBER(E170)=ISNUMBER(E134)),1,0),IF(AND(EXACT(B170,B135),EXACT(C170,C135),EXACT(D170,D135),EXACT(E170,E135),ISNUMBER(E170)=ISNUMBER(E135)),1,0),IF(AND(EXACT(B170,B136),EXACT(C170,C136),EXACT(D170,D136),EXACT(E170,E136),ISNUMBER(E170)=ISNUMBER(E136)),1,0),IF(AND(EXACT(B170,B137),EXACT(C170,C137),EXACT(D170,D137),EXACT(E170,E137),ISNUMBER(E170)=ISNUMBER(E137)),1,0),IF(AND(EXACT(B170,B138),EXACT(C170,C138),EXACT(D170,D138),EXACT(E170,E138),ISNUMBER(E170)=ISNUMBER(E138)),1,0),IF(AND(EXACT(B170,B139),EXACT(C170,C139),EXACT(D170,D139),EXACT(E170,E139),ISNUMBER(E170)=ISNUMBER(E139)),1,0),IF(AND(EXACT(B170,B140),EXACT(C170,C140),EXACT(D170,D140),EXACT(E170,E140),ISNUMBER(E170)=ISNUMBER(E140)),1,0),IF(AND(EXACT(B170,B141),EXACT(C170,C141),EXACT(D170,D141),EXACT(E170,E141),ISNUMBER(E170)=ISNUMBER(E141)),1,0),IF(AND(EXACT(B170,B142),EXACT(C170,C142),EXACT(D170,D142),EXACT(E170,E142),ISNUMBER(E170)=ISNUMBER(E142)),1,0),IF(AND(EXACT(B170,B143),EXACT(C170,C143),EXACT(D170,D143),EXACT(E170,E143),ISNUMBER(E170)=ISNUMBER(E143)),1,0),IF(AND(EXACT(B170,B144),EXACT(C170,C144),EXACT(D170,D144),EXACT(E170,E144),ISNUMBER(E170)=ISNUMBER(E144)),1,0),IF(AND(EXACT(B170,B145),EXACT(C170,C145),EXACT(D170,D145),EXACT(E170,E145),ISNUMBER(E170)=ISNUMBER(E145)),1,0),IF(AND(EXACT(B170,B146),EXACT(C170,C146),EXACT(D170,D146),EXACT(E170,E146),ISNUMBER(E170)=ISNUMBER(E146)),1,0)))</x:f>
      </x:c>
      <x:c r="R170" s="28" t="str">
        <x:f>IF(A170="","",SUM(IF(AND(EXACT(B170,B147),EXACT(C170,C147),EXACT(D170,D147),EXACT(E170,E147),ISNUMBER(E170)=ISNUMBER(E147)),1,0),IF(AND(EXACT(B170,B148),EXACT(C170,C148),EXACT(D170,D148),EXACT(E170,E148),ISNUMBER(E170)=ISNUMBER(E148)),1,0),IF(AND(EXACT(B170,B149),EXACT(C170,C149),EXACT(D170,D149),EXACT(E170,E149),ISNUMBER(E170)=ISNUMBER(E149)),1,0),IF(AND(EXACT(B170,B150),EXACT(C170,C150),EXACT(D170,D150),EXACT(E170,E150),ISNUMBER(E170)=ISNUMBER(E150)),1,0),IF(AND(EXACT(B170,B151),EXACT(C170,C151),EXACT(D170,D151),EXACT(E170,E151),ISNUMBER(E170)=ISNUMBER(E151)),1,0),IF(AND(EXACT(B170,B152),EXACT(C170,C152),EXACT(D170,D152),EXACT(E170,E152),ISNUMBER(E170)=ISNUMBER(E152)),1,0),IF(AND(EXACT(B170,B153),EXACT(C170,C153),EXACT(D170,D153),EXACT(E170,E153),ISNUMBER(E170)=ISNUMBER(E153)),1,0),IF(AND(EXACT(B170,B154),EXACT(C170,C154),EXACT(D170,D154),EXACT(E170,E154),ISNUMBER(E170)=ISNUMBER(E154)),1,0),IF(AND(EXACT(B170,B155),EXACT(C170,C155),EXACT(D170,D155),EXACT(E170,E155),ISNUMBER(E170)=ISNUMBER(E155)),1,0),IF(AND(EXACT(B170,B156),EXACT(C170,C156),EXACT(D170,D156),EXACT(E170,E156),ISNUMBER(E170)=ISNUMBER(E156)),1,0),IF(AND(EXACT(B170,B157),EXACT(C170,C157),EXACT(D170,D157),EXACT(E170,E157),ISNUMBER(E170)=ISNUMBER(E157)),1,0),IF(AND(EXACT(B170,B158),EXACT(C170,C158),EXACT(D170,D158),EXACT(E170,E158),ISNUMBER(E170)=ISNUMBER(E158)),1,0),IF(AND(EXACT(B170,B159),EXACT(C170,C159),EXACT(D170,D159),EXACT(E170,E159),ISNUMBER(E170)=ISNUMBER(E159)),1,0),IF(AND(EXACT(B170,B160),EXACT(C170,C160),EXACT(D170,D160),EXACT(E170,E160),ISNUMBER(E170)=ISNUMBER(E160)),1,0),IF(AND(EXACT(B170,B161),EXACT(C170,C161),EXACT(D170,D161),EXACT(E170,E161),ISNUMBER(E170)=ISNUMBER(E161)),1,0),IF(AND(EXACT(B170,B162),EXACT(C170,C162),EXACT(D170,D162),EXACT(E170,E162),ISNUMBER(E170)=ISNUMBER(E162)),1,0),IF(AND(EXACT(B170,B163),EXACT(C170,C163),EXACT(D170,D163),EXACT(E170,E163),ISNUMBER(E170)=ISNUMBER(E163)),1,0),IF(AND(EXACT(B170,B164),EXACT(C170,C164),EXACT(D170,D164),EXACT(E170,E164),ISNUMBER(E170)=ISNUMBER(E164)),1,0),IF(AND(EXACT(B170,B165),EXACT(C170,C165),EXACT(D170,D165),EXACT(E170,E165),ISNUMBER(E170)=ISNUMBER(E165)),1,0),IF(AND(EXACT(B170,B166),EXACT(C170,C166),EXACT(D170,D166),EXACT(E170,E166),ISNUMBER(E170)=ISNUMBER(E166)),1,0)))</x:f>
      </x:c>
      <x:c r="S170" s="28" t="str">
        <x:f>IF(A170="","",SUM(IF(AND(EXACT(B170,B167),EXACT(C170,C167),EXACT(D170,D167),EXACT(E170,E167),ISNUMBER(E170)=ISNUMBER(E167)),1,0),IF(AND(EXACT(B170,B168),EXACT(C170,C168),EXACT(D170,D168),EXACT(E170,E168),ISNUMBER(E170)=ISNUMBER(E168)),1,0),IF(AND(EXACT(B170,B169),EXACT(C170,C169),EXACT(D170,D169),EXACT(E170,E169),ISNUMBER(E170)=ISNUMBER(E169)),1,0),IF(AND(EXACT(B170,B170),EXACT(C170,C170),EXACT(D170,D170),EXACT(E170,E170),ISNUMBER(E170)=ISNUMBER(E170)),1,0)))</x:f>
      </x:c>
      <x:c r="T170" s="28" t="str">
        <x:f>IF(A170="","",0)</x:f>
      </x:c>
    </x:row>
    <x:row r="171" ht="22" customHeight="1">
      <x:c r="A171" s="2" t="str">
        <x:f>IF(COUNTA('Input'!A171:D171)=0,"",ROW()-6)</x:f>
      </x:c>
      <x:c r="B171" s="2" t="str">
        <x:f>IF(ISBLANK('Input'!A171),"",'Input'!A171)</x:f>
      </x:c>
      <x:c r="C171" s="2" t="str">
        <x:f>IF(ISBLANK('Input'!B171),"",'Input'!B171)</x:f>
      </x:c>
      <x:c r="D171" s="2" t="str">
        <x:f>IF(ISBLANK('Input'!C171),"",'Input'!C171)</x:f>
      </x:c>
      <x:c r="E171" s="21" t="str">
        <x:f>IF(ISBLANK('Input'!D171),"",'Input'!D171)</x:f>
      </x:c>
      <x:c r="F171" s="2" t="str">
        <x:f>IF(A171="","",SUM(K171:T171))</x:f>
      </x:c>
      <x:c r="G171" s="2" t="str">
        <x:f>IF(A171="","",IF(F171&gt;1,"Exact duplicate",IF(B171="","Missing job ID",IF(C171="","Missing customer",IF(NOT(OR(EXACT(D171,"completed"),EXACT(D171,"cancelled"))),"Missing or invalid status",IF(NOT(ISNUMBER(E171)),"Missing or invalid amount",IF(E171&lt;0,"Missing or invalid amount","")))))))</x:f>
      </x:c>
      <x:c r="H171" s="2" t="str">
        <x:f>IF(A171="","",IF(F171&gt;1,"Duplicate",IF(G171&lt;&gt;"","Exception",IF(EXACT(D171,"completed"),"Completed","Cancelled"))))</x:f>
      </x:c>
      <x:c r="I171" s="21" t="str">
        <x:f>IF(A171="","",IF(H171="Completed",E171,0))</x:f>
      </x:c>
      <x:c r="K171" s="28" t="str">
        <x:f>IF(A171="","",SUM(IF(AND(EXACT(B171,B7),EXACT(C171,C7),EXACT(D171,D7),EXACT(E171,E7),ISNUMBER(E171)=ISNUMBER(E7)),1,0),IF(AND(EXACT(B171,B8),EXACT(C171,C8),EXACT(D171,D8),EXACT(E171,E8),ISNUMBER(E171)=ISNUMBER(E8)),1,0),IF(AND(EXACT(B171,B9),EXACT(C171,C9),EXACT(D171,D9),EXACT(E171,E9),ISNUMBER(E171)=ISNUMBER(E9)),1,0),IF(AND(EXACT(B171,B10),EXACT(C171,C10),EXACT(D171,D10),EXACT(E171,E10),ISNUMBER(E171)=ISNUMBER(E10)),1,0),IF(AND(EXACT(B171,B11),EXACT(C171,C11),EXACT(D171,D11),EXACT(E171,E11),ISNUMBER(E171)=ISNUMBER(E11)),1,0),IF(AND(EXACT(B171,B12),EXACT(C171,C12),EXACT(D171,D12),EXACT(E171,E12),ISNUMBER(E171)=ISNUMBER(E12)),1,0),IF(AND(EXACT(B171,B13),EXACT(C171,C13),EXACT(D171,D13),EXACT(E171,E13),ISNUMBER(E171)=ISNUMBER(E13)),1,0),IF(AND(EXACT(B171,B14),EXACT(C171,C14),EXACT(D171,D14),EXACT(E171,E14),ISNUMBER(E171)=ISNUMBER(E14)),1,0),IF(AND(EXACT(B171,B15),EXACT(C171,C15),EXACT(D171,D15),EXACT(E171,E15),ISNUMBER(E171)=ISNUMBER(E15)),1,0),IF(AND(EXACT(B171,B16),EXACT(C171,C16),EXACT(D171,D16),EXACT(E171,E16),ISNUMBER(E171)=ISNUMBER(E16)),1,0),IF(AND(EXACT(B171,B17),EXACT(C171,C17),EXACT(D171,D17),EXACT(E171,E17),ISNUMBER(E171)=ISNUMBER(E17)),1,0),IF(AND(EXACT(B171,B18),EXACT(C171,C18),EXACT(D171,D18),EXACT(E171,E18),ISNUMBER(E171)=ISNUMBER(E18)),1,0),IF(AND(EXACT(B171,B19),EXACT(C171,C19),EXACT(D171,D19),EXACT(E171,E19),ISNUMBER(E171)=ISNUMBER(E19)),1,0),IF(AND(EXACT(B171,B20),EXACT(C171,C20),EXACT(D171,D20),EXACT(E171,E20),ISNUMBER(E171)=ISNUMBER(E20)),1,0),IF(AND(EXACT(B171,B21),EXACT(C171,C21),EXACT(D171,D21),EXACT(E171,E21),ISNUMBER(E171)=ISNUMBER(E21)),1,0),IF(AND(EXACT(B171,B22),EXACT(C171,C22),EXACT(D171,D22),EXACT(E171,E22),ISNUMBER(E171)=ISNUMBER(E22)),1,0),IF(AND(EXACT(B171,B23),EXACT(C171,C23),EXACT(D171,D23),EXACT(E171,E23),ISNUMBER(E171)=ISNUMBER(E23)),1,0),IF(AND(EXACT(B171,B24),EXACT(C171,C24),EXACT(D171,D24),EXACT(E171,E24),ISNUMBER(E171)=ISNUMBER(E24)),1,0),IF(AND(EXACT(B171,B25),EXACT(C171,C25),EXACT(D171,D25),EXACT(E171,E25),ISNUMBER(E171)=ISNUMBER(E25)),1,0),IF(AND(EXACT(B171,B26),EXACT(C171,C26),EXACT(D171,D26),EXACT(E171,E26),ISNUMBER(E171)=ISNUMBER(E26)),1,0)))</x:f>
      </x:c>
      <x:c r="L171" s="28" t="str">
        <x:f>IF(A171="","",SUM(IF(AND(EXACT(B171,B27),EXACT(C171,C27),EXACT(D171,D27),EXACT(E171,E27),ISNUMBER(E171)=ISNUMBER(E27)),1,0),IF(AND(EXACT(B171,B28),EXACT(C171,C28),EXACT(D171,D28),EXACT(E171,E28),ISNUMBER(E171)=ISNUMBER(E28)),1,0),IF(AND(EXACT(B171,B29),EXACT(C171,C29),EXACT(D171,D29),EXACT(E171,E29),ISNUMBER(E171)=ISNUMBER(E29)),1,0),IF(AND(EXACT(B171,B30),EXACT(C171,C30),EXACT(D171,D30),EXACT(E171,E30),ISNUMBER(E171)=ISNUMBER(E30)),1,0),IF(AND(EXACT(B171,B31),EXACT(C171,C31),EXACT(D171,D31),EXACT(E171,E31),ISNUMBER(E171)=ISNUMBER(E31)),1,0),IF(AND(EXACT(B171,B32),EXACT(C171,C32),EXACT(D171,D32),EXACT(E171,E32),ISNUMBER(E171)=ISNUMBER(E32)),1,0),IF(AND(EXACT(B171,B33),EXACT(C171,C33),EXACT(D171,D33),EXACT(E171,E33),ISNUMBER(E171)=ISNUMBER(E33)),1,0),IF(AND(EXACT(B171,B34),EXACT(C171,C34),EXACT(D171,D34),EXACT(E171,E34),ISNUMBER(E171)=ISNUMBER(E34)),1,0),IF(AND(EXACT(B171,B35),EXACT(C171,C35),EXACT(D171,D35),EXACT(E171,E35),ISNUMBER(E171)=ISNUMBER(E35)),1,0),IF(AND(EXACT(B171,B36),EXACT(C171,C36),EXACT(D171,D36),EXACT(E171,E36),ISNUMBER(E171)=ISNUMBER(E36)),1,0),IF(AND(EXACT(B171,B37),EXACT(C171,C37),EXACT(D171,D37),EXACT(E171,E37),ISNUMBER(E171)=ISNUMBER(E37)),1,0),IF(AND(EXACT(B171,B38),EXACT(C171,C38),EXACT(D171,D38),EXACT(E171,E38),ISNUMBER(E171)=ISNUMBER(E38)),1,0),IF(AND(EXACT(B171,B39),EXACT(C171,C39),EXACT(D171,D39),EXACT(E171,E39),ISNUMBER(E171)=ISNUMBER(E39)),1,0),IF(AND(EXACT(B171,B40),EXACT(C171,C40),EXACT(D171,D40),EXACT(E171,E40),ISNUMBER(E171)=ISNUMBER(E40)),1,0),IF(AND(EXACT(B171,B41),EXACT(C171,C41),EXACT(D171,D41),EXACT(E171,E41),ISNUMBER(E171)=ISNUMBER(E41)),1,0),IF(AND(EXACT(B171,B42),EXACT(C171,C42),EXACT(D171,D42),EXACT(E171,E42),ISNUMBER(E171)=ISNUMBER(E42)),1,0),IF(AND(EXACT(B171,B43),EXACT(C171,C43),EXACT(D171,D43),EXACT(E171,E43),ISNUMBER(E171)=ISNUMBER(E43)),1,0),IF(AND(EXACT(B171,B44),EXACT(C171,C44),EXACT(D171,D44),EXACT(E171,E44),ISNUMBER(E171)=ISNUMBER(E44)),1,0),IF(AND(EXACT(B171,B45),EXACT(C171,C45),EXACT(D171,D45),EXACT(E171,E45),ISNUMBER(E171)=ISNUMBER(E45)),1,0),IF(AND(EXACT(B171,B46),EXACT(C171,C46),EXACT(D171,D46),EXACT(E171,E46),ISNUMBER(E171)=ISNUMBER(E46)),1,0)))</x:f>
      </x:c>
      <x:c r="M171" s="28" t="str">
        <x:f>IF(A171="","",SUM(IF(AND(EXACT(B171,B47),EXACT(C171,C47),EXACT(D171,D47),EXACT(E171,E47),ISNUMBER(E171)=ISNUMBER(E47)),1,0),IF(AND(EXACT(B171,B48),EXACT(C171,C48),EXACT(D171,D48),EXACT(E171,E48),ISNUMBER(E171)=ISNUMBER(E48)),1,0),IF(AND(EXACT(B171,B49),EXACT(C171,C49),EXACT(D171,D49),EXACT(E171,E49),ISNUMBER(E171)=ISNUMBER(E49)),1,0),IF(AND(EXACT(B171,B50),EXACT(C171,C50),EXACT(D171,D50),EXACT(E171,E50),ISNUMBER(E171)=ISNUMBER(E50)),1,0),IF(AND(EXACT(B171,B51),EXACT(C171,C51),EXACT(D171,D51),EXACT(E171,E51),ISNUMBER(E171)=ISNUMBER(E51)),1,0),IF(AND(EXACT(B171,B52),EXACT(C171,C52),EXACT(D171,D52),EXACT(E171,E52),ISNUMBER(E171)=ISNUMBER(E52)),1,0),IF(AND(EXACT(B171,B53),EXACT(C171,C53),EXACT(D171,D53),EXACT(E171,E53),ISNUMBER(E171)=ISNUMBER(E53)),1,0),IF(AND(EXACT(B171,B54),EXACT(C171,C54),EXACT(D171,D54),EXACT(E171,E54),ISNUMBER(E171)=ISNUMBER(E54)),1,0),IF(AND(EXACT(B171,B55),EXACT(C171,C55),EXACT(D171,D55),EXACT(E171,E55),ISNUMBER(E171)=ISNUMBER(E55)),1,0),IF(AND(EXACT(B171,B56),EXACT(C171,C56),EXACT(D171,D56),EXACT(E171,E56),ISNUMBER(E171)=ISNUMBER(E56)),1,0),IF(AND(EXACT(B171,B57),EXACT(C171,C57),EXACT(D171,D57),EXACT(E171,E57),ISNUMBER(E171)=ISNUMBER(E57)),1,0),IF(AND(EXACT(B171,B58),EXACT(C171,C58),EXACT(D171,D58),EXACT(E171,E58),ISNUMBER(E171)=ISNUMBER(E58)),1,0),IF(AND(EXACT(B171,B59),EXACT(C171,C59),EXACT(D171,D59),EXACT(E171,E59),ISNUMBER(E171)=ISNUMBER(E59)),1,0),IF(AND(EXACT(B171,B60),EXACT(C171,C60),EXACT(D171,D60),EXACT(E171,E60),ISNUMBER(E171)=ISNUMBER(E60)),1,0),IF(AND(EXACT(B171,B61),EXACT(C171,C61),EXACT(D171,D61),EXACT(E171,E61),ISNUMBER(E171)=ISNUMBER(E61)),1,0),IF(AND(EXACT(B171,B62),EXACT(C171,C62),EXACT(D171,D62),EXACT(E171,E62),ISNUMBER(E171)=ISNUMBER(E62)),1,0),IF(AND(EXACT(B171,B63),EXACT(C171,C63),EXACT(D171,D63),EXACT(E171,E63),ISNUMBER(E171)=ISNUMBER(E63)),1,0),IF(AND(EXACT(B171,B64),EXACT(C171,C64),EXACT(D171,D64),EXACT(E171,E64),ISNUMBER(E171)=ISNUMBER(E64)),1,0),IF(AND(EXACT(B171,B65),EXACT(C171,C65),EXACT(D171,D65),EXACT(E171,E65),ISNUMBER(E171)=ISNUMBER(E65)),1,0),IF(AND(EXACT(B171,B66),EXACT(C171,C66),EXACT(D171,D66),EXACT(E171,E66),ISNUMBER(E171)=ISNUMBER(E66)),1,0)))</x:f>
      </x:c>
      <x:c r="N171" s="28" t="str">
        <x:f>IF(A171="","",SUM(IF(AND(EXACT(B171,B67),EXACT(C171,C67),EXACT(D171,D67),EXACT(E171,E67),ISNUMBER(E171)=ISNUMBER(E67)),1,0),IF(AND(EXACT(B171,B68),EXACT(C171,C68),EXACT(D171,D68),EXACT(E171,E68),ISNUMBER(E171)=ISNUMBER(E68)),1,0),IF(AND(EXACT(B171,B69),EXACT(C171,C69),EXACT(D171,D69),EXACT(E171,E69),ISNUMBER(E171)=ISNUMBER(E69)),1,0),IF(AND(EXACT(B171,B70),EXACT(C171,C70),EXACT(D171,D70),EXACT(E171,E70),ISNUMBER(E171)=ISNUMBER(E70)),1,0),IF(AND(EXACT(B171,B71),EXACT(C171,C71),EXACT(D171,D71),EXACT(E171,E71),ISNUMBER(E171)=ISNUMBER(E71)),1,0),IF(AND(EXACT(B171,B72),EXACT(C171,C72),EXACT(D171,D72),EXACT(E171,E72),ISNUMBER(E171)=ISNUMBER(E72)),1,0),IF(AND(EXACT(B171,B73),EXACT(C171,C73),EXACT(D171,D73),EXACT(E171,E73),ISNUMBER(E171)=ISNUMBER(E73)),1,0),IF(AND(EXACT(B171,B74),EXACT(C171,C74),EXACT(D171,D74),EXACT(E171,E74),ISNUMBER(E171)=ISNUMBER(E74)),1,0),IF(AND(EXACT(B171,B75),EXACT(C171,C75),EXACT(D171,D75),EXACT(E171,E75),ISNUMBER(E171)=ISNUMBER(E75)),1,0),IF(AND(EXACT(B171,B76),EXACT(C171,C76),EXACT(D171,D76),EXACT(E171,E76),ISNUMBER(E171)=ISNUMBER(E76)),1,0),IF(AND(EXACT(B171,B77),EXACT(C171,C77),EXACT(D171,D77),EXACT(E171,E77),ISNUMBER(E171)=ISNUMBER(E77)),1,0),IF(AND(EXACT(B171,B78),EXACT(C171,C78),EXACT(D171,D78),EXACT(E171,E78),ISNUMBER(E171)=ISNUMBER(E78)),1,0),IF(AND(EXACT(B171,B79),EXACT(C171,C79),EXACT(D171,D79),EXACT(E171,E79),ISNUMBER(E171)=ISNUMBER(E79)),1,0),IF(AND(EXACT(B171,B80),EXACT(C171,C80),EXACT(D171,D80),EXACT(E171,E80),ISNUMBER(E171)=ISNUMBER(E80)),1,0),IF(AND(EXACT(B171,B81),EXACT(C171,C81),EXACT(D171,D81),EXACT(E171,E81),ISNUMBER(E171)=ISNUMBER(E81)),1,0),IF(AND(EXACT(B171,B82),EXACT(C171,C82),EXACT(D171,D82),EXACT(E171,E82),ISNUMBER(E171)=ISNUMBER(E82)),1,0),IF(AND(EXACT(B171,B83),EXACT(C171,C83),EXACT(D171,D83),EXACT(E171,E83),ISNUMBER(E171)=ISNUMBER(E83)),1,0),IF(AND(EXACT(B171,B84),EXACT(C171,C84),EXACT(D171,D84),EXACT(E171,E84),ISNUMBER(E171)=ISNUMBER(E84)),1,0),IF(AND(EXACT(B171,B85),EXACT(C171,C85),EXACT(D171,D85),EXACT(E171,E85),ISNUMBER(E171)=ISNUMBER(E85)),1,0),IF(AND(EXACT(B171,B86),EXACT(C171,C86),EXACT(D171,D86),EXACT(E171,E86),ISNUMBER(E171)=ISNUMBER(E86)),1,0)))</x:f>
      </x:c>
      <x:c r="O171" s="28" t="str">
        <x:f>IF(A171="","",SUM(IF(AND(EXACT(B171,B87),EXACT(C171,C87),EXACT(D171,D87),EXACT(E171,E87),ISNUMBER(E171)=ISNUMBER(E87)),1,0),IF(AND(EXACT(B171,B88),EXACT(C171,C88),EXACT(D171,D88),EXACT(E171,E88),ISNUMBER(E171)=ISNUMBER(E88)),1,0),IF(AND(EXACT(B171,B89),EXACT(C171,C89),EXACT(D171,D89),EXACT(E171,E89),ISNUMBER(E171)=ISNUMBER(E89)),1,0),IF(AND(EXACT(B171,B90),EXACT(C171,C90),EXACT(D171,D90),EXACT(E171,E90),ISNUMBER(E171)=ISNUMBER(E90)),1,0),IF(AND(EXACT(B171,B91),EXACT(C171,C91),EXACT(D171,D91),EXACT(E171,E91),ISNUMBER(E171)=ISNUMBER(E91)),1,0),IF(AND(EXACT(B171,B92),EXACT(C171,C92),EXACT(D171,D92),EXACT(E171,E92),ISNUMBER(E171)=ISNUMBER(E92)),1,0),IF(AND(EXACT(B171,B93),EXACT(C171,C93),EXACT(D171,D93),EXACT(E171,E93),ISNUMBER(E171)=ISNUMBER(E93)),1,0),IF(AND(EXACT(B171,B94),EXACT(C171,C94),EXACT(D171,D94),EXACT(E171,E94),ISNUMBER(E171)=ISNUMBER(E94)),1,0),IF(AND(EXACT(B171,B95),EXACT(C171,C95),EXACT(D171,D95),EXACT(E171,E95),ISNUMBER(E171)=ISNUMBER(E95)),1,0),IF(AND(EXACT(B171,B96),EXACT(C171,C96),EXACT(D171,D96),EXACT(E171,E96),ISNUMBER(E171)=ISNUMBER(E96)),1,0),IF(AND(EXACT(B171,B97),EXACT(C171,C97),EXACT(D171,D97),EXACT(E171,E97),ISNUMBER(E171)=ISNUMBER(E97)),1,0),IF(AND(EXACT(B171,B98),EXACT(C171,C98),EXACT(D171,D98),EXACT(E171,E98),ISNUMBER(E171)=ISNUMBER(E98)),1,0),IF(AND(EXACT(B171,B99),EXACT(C171,C99),EXACT(D171,D99),EXACT(E171,E99),ISNUMBER(E171)=ISNUMBER(E99)),1,0),IF(AND(EXACT(B171,B100),EXACT(C171,C100),EXACT(D171,D100),EXACT(E171,E100),ISNUMBER(E171)=ISNUMBER(E100)),1,0),IF(AND(EXACT(B171,B101),EXACT(C171,C101),EXACT(D171,D101),EXACT(E171,E101),ISNUMBER(E171)=ISNUMBER(E101)),1,0),IF(AND(EXACT(B171,B102),EXACT(C171,C102),EXACT(D171,D102),EXACT(E171,E102),ISNUMBER(E171)=ISNUMBER(E102)),1,0),IF(AND(EXACT(B171,B103),EXACT(C171,C103),EXACT(D171,D103),EXACT(E171,E103),ISNUMBER(E171)=ISNUMBER(E103)),1,0),IF(AND(EXACT(B171,B104),EXACT(C171,C104),EXACT(D171,D104),EXACT(E171,E104),ISNUMBER(E171)=ISNUMBER(E104)),1,0),IF(AND(EXACT(B171,B105),EXACT(C171,C105),EXACT(D171,D105),EXACT(E171,E105),ISNUMBER(E171)=ISNUMBER(E105)),1,0),IF(AND(EXACT(B171,B106),EXACT(C171,C106),EXACT(D171,D106),EXACT(E171,E106),ISNUMBER(E171)=ISNUMBER(E106)),1,0)))</x:f>
      </x:c>
      <x:c r="P171" s="28" t="str">
        <x:f>IF(A171="","",SUM(IF(AND(EXACT(B171,B107),EXACT(C171,C107),EXACT(D171,D107),EXACT(E171,E107),ISNUMBER(E171)=ISNUMBER(E107)),1,0),IF(AND(EXACT(B171,B108),EXACT(C171,C108),EXACT(D171,D108),EXACT(E171,E108),ISNUMBER(E171)=ISNUMBER(E108)),1,0),IF(AND(EXACT(B171,B109),EXACT(C171,C109),EXACT(D171,D109),EXACT(E171,E109),ISNUMBER(E171)=ISNUMBER(E109)),1,0),IF(AND(EXACT(B171,B110),EXACT(C171,C110),EXACT(D171,D110),EXACT(E171,E110),ISNUMBER(E171)=ISNUMBER(E110)),1,0),IF(AND(EXACT(B171,B111),EXACT(C171,C111),EXACT(D171,D111),EXACT(E171,E111),ISNUMBER(E171)=ISNUMBER(E111)),1,0),IF(AND(EXACT(B171,B112),EXACT(C171,C112),EXACT(D171,D112),EXACT(E171,E112),ISNUMBER(E171)=ISNUMBER(E112)),1,0),IF(AND(EXACT(B171,B113),EXACT(C171,C113),EXACT(D171,D113),EXACT(E171,E113),ISNUMBER(E171)=ISNUMBER(E113)),1,0),IF(AND(EXACT(B171,B114),EXACT(C171,C114),EXACT(D171,D114),EXACT(E171,E114),ISNUMBER(E171)=ISNUMBER(E114)),1,0),IF(AND(EXACT(B171,B115),EXACT(C171,C115),EXACT(D171,D115),EXACT(E171,E115),ISNUMBER(E171)=ISNUMBER(E115)),1,0),IF(AND(EXACT(B171,B116),EXACT(C171,C116),EXACT(D171,D116),EXACT(E171,E116),ISNUMBER(E171)=ISNUMBER(E116)),1,0),IF(AND(EXACT(B171,B117),EXACT(C171,C117),EXACT(D171,D117),EXACT(E171,E117),ISNUMBER(E171)=ISNUMBER(E117)),1,0),IF(AND(EXACT(B171,B118),EXACT(C171,C118),EXACT(D171,D118),EXACT(E171,E118),ISNUMBER(E171)=ISNUMBER(E118)),1,0),IF(AND(EXACT(B171,B119),EXACT(C171,C119),EXACT(D171,D119),EXACT(E171,E119),ISNUMBER(E171)=ISNUMBER(E119)),1,0),IF(AND(EXACT(B171,B120),EXACT(C171,C120),EXACT(D171,D120),EXACT(E171,E120),ISNUMBER(E171)=ISNUMBER(E120)),1,0),IF(AND(EXACT(B171,B121),EXACT(C171,C121),EXACT(D171,D121),EXACT(E171,E121),ISNUMBER(E171)=ISNUMBER(E121)),1,0),IF(AND(EXACT(B171,B122),EXACT(C171,C122),EXACT(D171,D122),EXACT(E171,E122),ISNUMBER(E171)=ISNUMBER(E122)),1,0),IF(AND(EXACT(B171,B123),EXACT(C171,C123),EXACT(D171,D123),EXACT(E171,E123),ISNUMBER(E171)=ISNUMBER(E123)),1,0),IF(AND(EXACT(B171,B124),EXACT(C171,C124),EXACT(D171,D124),EXACT(E171,E124),ISNUMBER(E171)=ISNUMBER(E124)),1,0),IF(AND(EXACT(B171,B125),EXACT(C171,C125),EXACT(D171,D125),EXACT(E171,E125),ISNUMBER(E171)=ISNUMBER(E125)),1,0),IF(AND(EXACT(B171,B126),EXACT(C171,C126),EXACT(D171,D126),EXACT(E171,E126),ISNUMBER(E171)=ISNUMBER(E126)),1,0)))</x:f>
      </x:c>
      <x:c r="Q171" s="28" t="str">
        <x:f>IF(A171="","",SUM(IF(AND(EXACT(B171,B127),EXACT(C171,C127),EXACT(D171,D127),EXACT(E171,E127),ISNUMBER(E171)=ISNUMBER(E127)),1,0),IF(AND(EXACT(B171,B128),EXACT(C171,C128),EXACT(D171,D128),EXACT(E171,E128),ISNUMBER(E171)=ISNUMBER(E128)),1,0),IF(AND(EXACT(B171,B129),EXACT(C171,C129),EXACT(D171,D129),EXACT(E171,E129),ISNUMBER(E171)=ISNUMBER(E129)),1,0),IF(AND(EXACT(B171,B130),EXACT(C171,C130),EXACT(D171,D130),EXACT(E171,E130),ISNUMBER(E171)=ISNUMBER(E130)),1,0),IF(AND(EXACT(B171,B131),EXACT(C171,C131),EXACT(D171,D131),EXACT(E171,E131),ISNUMBER(E171)=ISNUMBER(E131)),1,0),IF(AND(EXACT(B171,B132),EXACT(C171,C132),EXACT(D171,D132),EXACT(E171,E132),ISNUMBER(E171)=ISNUMBER(E132)),1,0),IF(AND(EXACT(B171,B133),EXACT(C171,C133),EXACT(D171,D133),EXACT(E171,E133),ISNUMBER(E171)=ISNUMBER(E133)),1,0),IF(AND(EXACT(B171,B134),EXACT(C171,C134),EXACT(D171,D134),EXACT(E171,E134),ISNUMBER(E171)=ISNUMBER(E134)),1,0),IF(AND(EXACT(B171,B135),EXACT(C171,C135),EXACT(D171,D135),EXACT(E171,E135),ISNUMBER(E171)=ISNUMBER(E135)),1,0),IF(AND(EXACT(B171,B136),EXACT(C171,C136),EXACT(D171,D136),EXACT(E171,E136),ISNUMBER(E171)=ISNUMBER(E136)),1,0),IF(AND(EXACT(B171,B137),EXACT(C171,C137),EXACT(D171,D137),EXACT(E171,E137),ISNUMBER(E171)=ISNUMBER(E137)),1,0),IF(AND(EXACT(B171,B138),EXACT(C171,C138),EXACT(D171,D138),EXACT(E171,E138),ISNUMBER(E171)=ISNUMBER(E138)),1,0),IF(AND(EXACT(B171,B139),EXACT(C171,C139),EXACT(D171,D139),EXACT(E171,E139),ISNUMBER(E171)=ISNUMBER(E139)),1,0),IF(AND(EXACT(B171,B140),EXACT(C171,C140),EXACT(D171,D140),EXACT(E171,E140),ISNUMBER(E171)=ISNUMBER(E140)),1,0),IF(AND(EXACT(B171,B141),EXACT(C171,C141),EXACT(D171,D141),EXACT(E171,E141),ISNUMBER(E171)=ISNUMBER(E141)),1,0),IF(AND(EXACT(B171,B142),EXACT(C171,C142),EXACT(D171,D142),EXACT(E171,E142),ISNUMBER(E171)=ISNUMBER(E142)),1,0),IF(AND(EXACT(B171,B143),EXACT(C171,C143),EXACT(D171,D143),EXACT(E171,E143),ISNUMBER(E171)=ISNUMBER(E143)),1,0),IF(AND(EXACT(B171,B144),EXACT(C171,C144),EXACT(D171,D144),EXACT(E171,E144),ISNUMBER(E171)=ISNUMBER(E144)),1,0),IF(AND(EXACT(B171,B145),EXACT(C171,C145),EXACT(D171,D145),EXACT(E171,E145),ISNUMBER(E171)=ISNUMBER(E145)),1,0),IF(AND(EXACT(B171,B146),EXACT(C171,C146),EXACT(D171,D146),EXACT(E171,E146),ISNUMBER(E171)=ISNUMBER(E146)),1,0)))</x:f>
      </x:c>
      <x:c r="R171" s="28" t="str">
        <x:f>IF(A171="","",SUM(IF(AND(EXACT(B171,B147),EXACT(C171,C147),EXACT(D171,D147),EXACT(E171,E147),ISNUMBER(E171)=ISNUMBER(E147)),1,0),IF(AND(EXACT(B171,B148),EXACT(C171,C148),EXACT(D171,D148),EXACT(E171,E148),ISNUMBER(E171)=ISNUMBER(E148)),1,0),IF(AND(EXACT(B171,B149),EXACT(C171,C149),EXACT(D171,D149),EXACT(E171,E149),ISNUMBER(E171)=ISNUMBER(E149)),1,0),IF(AND(EXACT(B171,B150),EXACT(C171,C150),EXACT(D171,D150),EXACT(E171,E150),ISNUMBER(E171)=ISNUMBER(E150)),1,0),IF(AND(EXACT(B171,B151),EXACT(C171,C151),EXACT(D171,D151),EXACT(E171,E151),ISNUMBER(E171)=ISNUMBER(E151)),1,0),IF(AND(EXACT(B171,B152),EXACT(C171,C152),EXACT(D171,D152),EXACT(E171,E152),ISNUMBER(E171)=ISNUMBER(E152)),1,0),IF(AND(EXACT(B171,B153),EXACT(C171,C153),EXACT(D171,D153),EXACT(E171,E153),ISNUMBER(E171)=ISNUMBER(E153)),1,0),IF(AND(EXACT(B171,B154),EXACT(C171,C154),EXACT(D171,D154),EXACT(E171,E154),ISNUMBER(E171)=ISNUMBER(E154)),1,0),IF(AND(EXACT(B171,B155),EXACT(C171,C155),EXACT(D171,D155),EXACT(E171,E155),ISNUMBER(E171)=ISNUMBER(E155)),1,0),IF(AND(EXACT(B171,B156),EXACT(C171,C156),EXACT(D171,D156),EXACT(E171,E156),ISNUMBER(E171)=ISNUMBER(E156)),1,0),IF(AND(EXACT(B171,B157),EXACT(C171,C157),EXACT(D171,D157),EXACT(E171,E157),ISNUMBER(E171)=ISNUMBER(E157)),1,0),IF(AND(EXACT(B171,B158),EXACT(C171,C158),EXACT(D171,D158),EXACT(E171,E158),ISNUMBER(E171)=ISNUMBER(E158)),1,0),IF(AND(EXACT(B171,B159),EXACT(C171,C159),EXACT(D171,D159),EXACT(E171,E159),ISNUMBER(E171)=ISNUMBER(E159)),1,0),IF(AND(EXACT(B171,B160),EXACT(C171,C160),EXACT(D171,D160),EXACT(E171,E160),ISNUMBER(E171)=ISNUMBER(E160)),1,0),IF(AND(EXACT(B171,B161),EXACT(C171,C161),EXACT(D171,D161),EXACT(E171,E161),ISNUMBER(E171)=ISNUMBER(E161)),1,0),IF(AND(EXACT(B171,B162),EXACT(C171,C162),EXACT(D171,D162),EXACT(E171,E162),ISNUMBER(E171)=ISNUMBER(E162)),1,0),IF(AND(EXACT(B171,B163),EXACT(C171,C163),EXACT(D171,D163),EXACT(E171,E163),ISNUMBER(E171)=ISNUMBER(E163)),1,0),IF(AND(EXACT(B171,B164),EXACT(C171,C164),EXACT(D171,D164),EXACT(E171,E164),ISNUMBER(E171)=ISNUMBER(E164)),1,0),IF(AND(EXACT(B171,B165),EXACT(C171,C165),EXACT(D171,D165),EXACT(E171,E165),ISNUMBER(E171)=ISNUMBER(E165)),1,0),IF(AND(EXACT(B171,B166),EXACT(C171,C166),EXACT(D171,D166),EXACT(E171,E166),ISNUMBER(E171)=ISNUMBER(E166)),1,0)))</x:f>
      </x:c>
      <x:c r="S171" s="28" t="str">
        <x:f>IF(A171="","",SUM(IF(AND(EXACT(B171,B167),EXACT(C171,C167),EXACT(D171,D167),EXACT(E171,E167),ISNUMBER(E171)=ISNUMBER(E167)),1,0),IF(AND(EXACT(B171,B168),EXACT(C171,C168),EXACT(D171,D168),EXACT(E171,E168),ISNUMBER(E171)=ISNUMBER(E168)),1,0),IF(AND(EXACT(B171,B169),EXACT(C171,C169),EXACT(D171,D169),EXACT(E171,E169),ISNUMBER(E171)=ISNUMBER(E169)),1,0),IF(AND(EXACT(B171,B170),EXACT(C171,C170),EXACT(D171,D170),EXACT(E171,E170),ISNUMBER(E171)=ISNUMBER(E170)),1,0),IF(AND(EXACT(B171,B171),EXACT(C171,C171),EXACT(D171,D171),EXACT(E171,E171),ISNUMBER(E171)=ISNUMBER(E171)),1,0)))</x:f>
      </x:c>
      <x:c r="T171" s="28" t="str">
        <x:f>IF(A171="","",0)</x:f>
      </x:c>
    </x:row>
    <x:row r="172" ht="22" customHeight="1">
      <x:c r="A172" s="2" t="str">
        <x:f>IF(COUNTA('Input'!A172:D172)=0,"",ROW()-6)</x:f>
      </x:c>
      <x:c r="B172" s="2" t="str">
        <x:f>IF(ISBLANK('Input'!A172),"",'Input'!A172)</x:f>
      </x:c>
      <x:c r="C172" s="2" t="str">
        <x:f>IF(ISBLANK('Input'!B172),"",'Input'!B172)</x:f>
      </x:c>
      <x:c r="D172" s="2" t="str">
        <x:f>IF(ISBLANK('Input'!C172),"",'Input'!C172)</x:f>
      </x:c>
      <x:c r="E172" s="21" t="str">
        <x:f>IF(ISBLANK('Input'!D172),"",'Input'!D172)</x:f>
      </x:c>
      <x:c r="F172" s="2" t="str">
        <x:f>IF(A172="","",SUM(K172:T172))</x:f>
      </x:c>
      <x:c r="G172" s="2" t="str">
        <x:f>IF(A172="","",IF(F172&gt;1,"Exact duplicate",IF(B172="","Missing job ID",IF(C172="","Missing customer",IF(NOT(OR(EXACT(D172,"completed"),EXACT(D172,"cancelled"))),"Missing or invalid status",IF(NOT(ISNUMBER(E172)),"Missing or invalid amount",IF(E172&lt;0,"Missing or invalid amount","")))))))</x:f>
      </x:c>
      <x:c r="H172" s="2" t="str">
        <x:f>IF(A172="","",IF(F172&gt;1,"Duplicate",IF(G172&lt;&gt;"","Exception",IF(EXACT(D172,"completed"),"Completed","Cancelled"))))</x:f>
      </x:c>
      <x:c r="I172" s="21" t="str">
        <x:f>IF(A172="","",IF(H172="Completed",E172,0))</x:f>
      </x:c>
      <x:c r="K172" s="28" t="str">
        <x:f>IF(A172="","",SUM(IF(AND(EXACT(B172,B7),EXACT(C172,C7),EXACT(D172,D7),EXACT(E172,E7),ISNUMBER(E172)=ISNUMBER(E7)),1,0),IF(AND(EXACT(B172,B8),EXACT(C172,C8),EXACT(D172,D8),EXACT(E172,E8),ISNUMBER(E172)=ISNUMBER(E8)),1,0),IF(AND(EXACT(B172,B9),EXACT(C172,C9),EXACT(D172,D9),EXACT(E172,E9),ISNUMBER(E172)=ISNUMBER(E9)),1,0),IF(AND(EXACT(B172,B10),EXACT(C172,C10),EXACT(D172,D10),EXACT(E172,E10),ISNUMBER(E172)=ISNUMBER(E10)),1,0),IF(AND(EXACT(B172,B11),EXACT(C172,C11),EXACT(D172,D11),EXACT(E172,E11),ISNUMBER(E172)=ISNUMBER(E11)),1,0),IF(AND(EXACT(B172,B12),EXACT(C172,C12),EXACT(D172,D12),EXACT(E172,E12),ISNUMBER(E172)=ISNUMBER(E12)),1,0),IF(AND(EXACT(B172,B13),EXACT(C172,C13),EXACT(D172,D13),EXACT(E172,E13),ISNUMBER(E172)=ISNUMBER(E13)),1,0),IF(AND(EXACT(B172,B14),EXACT(C172,C14),EXACT(D172,D14),EXACT(E172,E14),ISNUMBER(E172)=ISNUMBER(E14)),1,0),IF(AND(EXACT(B172,B15),EXACT(C172,C15),EXACT(D172,D15),EXACT(E172,E15),ISNUMBER(E172)=ISNUMBER(E15)),1,0),IF(AND(EXACT(B172,B16),EXACT(C172,C16),EXACT(D172,D16),EXACT(E172,E16),ISNUMBER(E172)=ISNUMBER(E16)),1,0),IF(AND(EXACT(B172,B17),EXACT(C172,C17),EXACT(D172,D17),EXACT(E172,E17),ISNUMBER(E172)=ISNUMBER(E17)),1,0),IF(AND(EXACT(B172,B18),EXACT(C172,C18),EXACT(D172,D18),EXACT(E172,E18),ISNUMBER(E172)=ISNUMBER(E18)),1,0),IF(AND(EXACT(B172,B19),EXACT(C172,C19),EXACT(D172,D19),EXACT(E172,E19),ISNUMBER(E172)=ISNUMBER(E19)),1,0),IF(AND(EXACT(B172,B20),EXACT(C172,C20),EXACT(D172,D20),EXACT(E172,E20),ISNUMBER(E172)=ISNUMBER(E20)),1,0),IF(AND(EXACT(B172,B21),EXACT(C172,C21),EXACT(D172,D21),EXACT(E172,E21),ISNUMBER(E172)=ISNUMBER(E21)),1,0),IF(AND(EXACT(B172,B22),EXACT(C172,C22),EXACT(D172,D22),EXACT(E172,E22),ISNUMBER(E172)=ISNUMBER(E22)),1,0),IF(AND(EXACT(B172,B23),EXACT(C172,C23),EXACT(D172,D23),EXACT(E172,E23),ISNUMBER(E172)=ISNUMBER(E23)),1,0),IF(AND(EXACT(B172,B24),EXACT(C172,C24),EXACT(D172,D24),EXACT(E172,E24),ISNUMBER(E172)=ISNUMBER(E24)),1,0),IF(AND(EXACT(B172,B25),EXACT(C172,C25),EXACT(D172,D25),EXACT(E172,E25),ISNUMBER(E172)=ISNUMBER(E25)),1,0),IF(AND(EXACT(B172,B26),EXACT(C172,C26),EXACT(D172,D26),EXACT(E172,E26),ISNUMBER(E172)=ISNUMBER(E26)),1,0)))</x:f>
      </x:c>
      <x:c r="L172" s="28" t="str">
        <x:f>IF(A172="","",SUM(IF(AND(EXACT(B172,B27),EXACT(C172,C27),EXACT(D172,D27),EXACT(E172,E27),ISNUMBER(E172)=ISNUMBER(E27)),1,0),IF(AND(EXACT(B172,B28),EXACT(C172,C28),EXACT(D172,D28),EXACT(E172,E28),ISNUMBER(E172)=ISNUMBER(E28)),1,0),IF(AND(EXACT(B172,B29),EXACT(C172,C29),EXACT(D172,D29),EXACT(E172,E29),ISNUMBER(E172)=ISNUMBER(E29)),1,0),IF(AND(EXACT(B172,B30),EXACT(C172,C30),EXACT(D172,D30),EXACT(E172,E30),ISNUMBER(E172)=ISNUMBER(E30)),1,0),IF(AND(EXACT(B172,B31),EXACT(C172,C31),EXACT(D172,D31),EXACT(E172,E31),ISNUMBER(E172)=ISNUMBER(E31)),1,0),IF(AND(EXACT(B172,B32),EXACT(C172,C32),EXACT(D172,D32),EXACT(E172,E32),ISNUMBER(E172)=ISNUMBER(E32)),1,0),IF(AND(EXACT(B172,B33),EXACT(C172,C33),EXACT(D172,D33),EXACT(E172,E33),ISNUMBER(E172)=ISNUMBER(E33)),1,0),IF(AND(EXACT(B172,B34),EXACT(C172,C34),EXACT(D172,D34),EXACT(E172,E34),ISNUMBER(E172)=ISNUMBER(E34)),1,0),IF(AND(EXACT(B172,B35),EXACT(C172,C35),EXACT(D172,D35),EXACT(E172,E35),ISNUMBER(E172)=ISNUMBER(E35)),1,0),IF(AND(EXACT(B172,B36),EXACT(C172,C36),EXACT(D172,D36),EXACT(E172,E36),ISNUMBER(E172)=ISNUMBER(E36)),1,0),IF(AND(EXACT(B172,B37),EXACT(C172,C37),EXACT(D172,D37),EXACT(E172,E37),ISNUMBER(E172)=ISNUMBER(E37)),1,0),IF(AND(EXACT(B172,B38),EXACT(C172,C38),EXACT(D172,D38),EXACT(E172,E38),ISNUMBER(E172)=ISNUMBER(E38)),1,0),IF(AND(EXACT(B172,B39),EXACT(C172,C39),EXACT(D172,D39),EXACT(E172,E39),ISNUMBER(E172)=ISNUMBER(E39)),1,0),IF(AND(EXACT(B172,B40),EXACT(C172,C40),EXACT(D172,D40),EXACT(E172,E40),ISNUMBER(E172)=ISNUMBER(E40)),1,0),IF(AND(EXACT(B172,B41),EXACT(C172,C41),EXACT(D172,D41),EXACT(E172,E41),ISNUMBER(E172)=ISNUMBER(E41)),1,0),IF(AND(EXACT(B172,B42),EXACT(C172,C42),EXACT(D172,D42),EXACT(E172,E42),ISNUMBER(E172)=ISNUMBER(E42)),1,0),IF(AND(EXACT(B172,B43),EXACT(C172,C43),EXACT(D172,D43),EXACT(E172,E43),ISNUMBER(E172)=ISNUMBER(E43)),1,0),IF(AND(EXACT(B172,B44),EXACT(C172,C44),EXACT(D172,D44),EXACT(E172,E44),ISNUMBER(E172)=ISNUMBER(E44)),1,0),IF(AND(EXACT(B172,B45),EXACT(C172,C45),EXACT(D172,D45),EXACT(E172,E45),ISNUMBER(E172)=ISNUMBER(E45)),1,0),IF(AND(EXACT(B172,B46),EXACT(C172,C46),EXACT(D172,D46),EXACT(E172,E46),ISNUMBER(E172)=ISNUMBER(E46)),1,0)))</x:f>
      </x:c>
      <x:c r="M172" s="28" t="str">
        <x:f>IF(A172="","",SUM(IF(AND(EXACT(B172,B47),EXACT(C172,C47),EXACT(D172,D47),EXACT(E172,E47),ISNUMBER(E172)=ISNUMBER(E47)),1,0),IF(AND(EXACT(B172,B48),EXACT(C172,C48),EXACT(D172,D48),EXACT(E172,E48),ISNUMBER(E172)=ISNUMBER(E48)),1,0),IF(AND(EXACT(B172,B49),EXACT(C172,C49),EXACT(D172,D49),EXACT(E172,E49),ISNUMBER(E172)=ISNUMBER(E49)),1,0),IF(AND(EXACT(B172,B50),EXACT(C172,C50),EXACT(D172,D50),EXACT(E172,E50),ISNUMBER(E172)=ISNUMBER(E50)),1,0),IF(AND(EXACT(B172,B51),EXACT(C172,C51),EXACT(D172,D51),EXACT(E172,E51),ISNUMBER(E172)=ISNUMBER(E51)),1,0),IF(AND(EXACT(B172,B52),EXACT(C172,C52),EXACT(D172,D52),EXACT(E172,E52),ISNUMBER(E172)=ISNUMBER(E52)),1,0),IF(AND(EXACT(B172,B53),EXACT(C172,C53),EXACT(D172,D53),EXACT(E172,E53),ISNUMBER(E172)=ISNUMBER(E53)),1,0),IF(AND(EXACT(B172,B54),EXACT(C172,C54),EXACT(D172,D54),EXACT(E172,E54),ISNUMBER(E172)=ISNUMBER(E54)),1,0),IF(AND(EXACT(B172,B55),EXACT(C172,C55),EXACT(D172,D55),EXACT(E172,E55),ISNUMBER(E172)=ISNUMBER(E55)),1,0),IF(AND(EXACT(B172,B56),EXACT(C172,C56),EXACT(D172,D56),EXACT(E172,E56),ISNUMBER(E172)=ISNUMBER(E56)),1,0),IF(AND(EXACT(B172,B57),EXACT(C172,C57),EXACT(D172,D57),EXACT(E172,E57),ISNUMBER(E172)=ISNUMBER(E57)),1,0),IF(AND(EXACT(B172,B58),EXACT(C172,C58),EXACT(D172,D58),EXACT(E172,E58),ISNUMBER(E172)=ISNUMBER(E58)),1,0),IF(AND(EXACT(B172,B59),EXACT(C172,C59),EXACT(D172,D59),EXACT(E172,E59),ISNUMBER(E172)=ISNUMBER(E59)),1,0),IF(AND(EXACT(B172,B60),EXACT(C172,C60),EXACT(D172,D60),EXACT(E172,E60),ISNUMBER(E172)=ISNUMBER(E60)),1,0),IF(AND(EXACT(B172,B61),EXACT(C172,C61),EXACT(D172,D61),EXACT(E172,E61),ISNUMBER(E172)=ISNUMBER(E61)),1,0),IF(AND(EXACT(B172,B62),EXACT(C172,C62),EXACT(D172,D62),EXACT(E172,E62),ISNUMBER(E172)=ISNUMBER(E62)),1,0),IF(AND(EXACT(B172,B63),EXACT(C172,C63),EXACT(D172,D63),EXACT(E172,E63),ISNUMBER(E172)=ISNUMBER(E63)),1,0),IF(AND(EXACT(B172,B64),EXACT(C172,C64),EXACT(D172,D64),EXACT(E172,E64),ISNUMBER(E172)=ISNUMBER(E64)),1,0),IF(AND(EXACT(B172,B65),EXACT(C172,C65),EXACT(D172,D65),EXACT(E172,E65),ISNUMBER(E172)=ISNUMBER(E65)),1,0),IF(AND(EXACT(B172,B66),EXACT(C172,C66),EXACT(D172,D66),EXACT(E172,E66),ISNUMBER(E172)=ISNUMBER(E66)),1,0)))</x:f>
      </x:c>
      <x:c r="N172" s="28" t="str">
        <x:f>IF(A172="","",SUM(IF(AND(EXACT(B172,B67),EXACT(C172,C67),EXACT(D172,D67),EXACT(E172,E67),ISNUMBER(E172)=ISNUMBER(E67)),1,0),IF(AND(EXACT(B172,B68),EXACT(C172,C68),EXACT(D172,D68),EXACT(E172,E68),ISNUMBER(E172)=ISNUMBER(E68)),1,0),IF(AND(EXACT(B172,B69),EXACT(C172,C69),EXACT(D172,D69),EXACT(E172,E69),ISNUMBER(E172)=ISNUMBER(E69)),1,0),IF(AND(EXACT(B172,B70),EXACT(C172,C70),EXACT(D172,D70),EXACT(E172,E70),ISNUMBER(E172)=ISNUMBER(E70)),1,0),IF(AND(EXACT(B172,B71),EXACT(C172,C71),EXACT(D172,D71),EXACT(E172,E71),ISNUMBER(E172)=ISNUMBER(E71)),1,0),IF(AND(EXACT(B172,B72),EXACT(C172,C72),EXACT(D172,D72),EXACT(E172,E72),ISNUMBER(E172)=ISNUMBER(E72)),1,0),IF(AND(EXACT(B172,B73),EXACT(C172,C73),EXACT(D172,D73),EXACT(E172,E73),ISNUMBER(E172)=ISNUMBER(E73)),1,0),IF(AND(EXACT(B172,B74),EXACT(C172,C74),EXACT(D172,D74),EXACT(E172,E74),ISNUMBER(E172)=ISNUMBER(E74)),1,0),IF(AND(EXACT(B172,B75),EXACT(C172,C75),EXACT(D172,D75),EXACT(E172,E75),ISNUMBER(E172)=ISNUMBER(E75)),1,0),IF(AND(EXACT(B172,B76),EXACT(C172,C76),EXACT(D172,D76),EXACT(E172,E76),ISNUMBER(E172)=ISNUMBER(E76)),1,0),IF(AND(EXACT(B172,B77),EXACT(C172,C77),EXACT(D172,D77),EXACT(E172,E77),ISNUMBER(E172)=ISNUMBER(E77)),1,0),IF(AND(EXACT(B172,B78),EXACT(C172,C78),EXACT(D172,D78),EXACT(E172,E78),ISNUMBER(E172)=ISNUMBER(E78)),1,0),IF(AND(EXACT(B172,B79),EXACT(C172,C79),EXACT(D172,D79),EXACT(E172,E79),ISNUMBER(E172)=ISNUMBER(E79)),1,0),IF(AND(EXACT(B172,B80),EXACT(C172,C80),EXACT(D172,D80),EXACT(E172,E80),ISNUMBER(E172)=ISNUMBER(E80)),1,0),IF(AND(EXACT(B172,B81),EXACT(C172,C81),EXACT(D172,D81),EXACT(E172,E81),ISNUMBER(E172)=ISNUMBER(E81)),1,0),IF(AND(EXACT(B172,B82),EXACT(C172,C82),EXACT(D172,D82),EXACT(E172,E82),ISNUMBER(E172)=ISNUMBER(E82)),1,0),IF(AND(EXACT(B172,B83),EXACT(C172,C83),EXACT(D172,D83),EXACT(E172,E83),ISNUMBER(E172)=ISNUMBER(E83)),1,0),IF(AND(EXACT(B172,B84),EXACT(C172,C84),EXACT(D172,D84),EXACT(E172,E84),ISNUMBER(E172)=ISNUMBER(E84)),1,0),IF(AND(EXACT(B172,B85),EXACT(C172,C85),EXACT(D172,D85),EXACT(E172,E85),ISNUMBER(E172)=ISNUMBER(E85)),1,0),IF(AND(EXACT(B172,B86),EXACT(C172,C86),EXACT(D172,D86),EXACT(E172,E86),ISNUMBER(E172)=ISNUMBER(E86)),1,0)))</x:f>
      </x:c>
      <x:c r="O172" s="28" t="str">
        <x:f>IF(A172="","",SUM(IF(AND(EXACT(B172,B87),EXACT(C172,C87),EXACT(D172,D87),EXACT(E172,E87),ISNUMBER(E172)=ISNUMBER(E87)),1,0),IF(AND(EXACT(B172,B88),EXACT(C172,C88),EXACT(D172,D88),EXACT(E172,E88),ISNUMBER(E172)=ISNUMBER(E88)),1,0),IF(AND(EXACT(B172,B89),EXACT(C172,C89),EXACT(D172,D89),EXACT(E172,E89),ISNUMBER(E172)=ISNUMBER(E89)),1,0),IF(AND(EXACT(B172,B90),EXACT(C172,C90),EXACT(D172,D90),EXACT(E172,E90),ISNUMBER(E172)=ISNUMBER(E90)),1,0),IF(AND(EXACT(B172,B91),EXACT(C172,C91),EXACT(D172,D91),EXACT(E172,E91),ISNUMBER(E172)=ISNUMBER(E91)),1,0),IF(AND(EXACT(B172,B92),EXACT(C172,C92),EXACT(D172,D92),EXACT(E172,E92),ISNUMBER(E172)=ISNUMBER(E92)),1,0),IF(AND(EXACT(B172,B93),EXACT(C172,C93),EXACT(D172,D93),EXACT(E172,E93),ISNUMBER(E172)=ISNUMBER(E93)),1,0),IF(AND(EXACT(B172,B94),EXACT(C172,C94),EXACT(D172,D94),EXACT(E172,E94),ISNUMBER(E172)=ISNUMBER(E94)),1,0),IF(AND(EXACT(B172,B95),EXACT(C172,C95),EXACT(D172,D95),EXACT(E172,E95),ISNUMBER(E172)=ISNUMBER(E95)),1,0),IF(AND(EXACT(B172,B96),EXACT(C172,C96),EXACT(D172,D96),EXACT(E172,E96),ISNUMBER(E172)=ISNUMBER(E96)),1,0),IF(AND(EXACT(B172,B97),EXACT(C172,C97),EXACT(D172,D97),EXACT(E172,E97),ISNUMBER(E172)=ISNUMBER(E97)),1,0),IF(AND(EXACT(B172,B98),EXACT(C172,C98),EXACT(D172,D98),EXACT(E172,E98),ISNUMBER(E172)=ISNUMBER(E98)),1,0),IF(AND(EXACT(B172,B99),EXACT(C172,C99),EXACT(D172,D99),EXACT(E172,E99),ISNUMBER(E172)=ISNUMBER(E99)),1,0),IF(AND(EXACT(B172,B100),EXACT(C172,C100),EXACT(D172,D100),EXACT(E172,E100),ISNUMBER(E172)=ISNUMBER(E100)),1,0),IF(AND(EXACT(B172,B101),EXACT(C172,C101),EXACT(D172,D101),EXACT(E172,E101),ISNUMBER(E172)=ISNUMBER(E101)),1,0),IF(AND(EXACT(B172,B102),EXACT(C172,C102),EXACT(D172,D102),EXACT(E172,E102),ISNUMBER(E172)=ISNUMBER(E102)),1,0),IF(AND(EXACT(B172,B103),EXACT(C172,C103),EXACT(D172,D103),EXACT(E172,E103),ISNUMBER(E172)=ISNUMBER(E103)),1,0),IF(AND(EXACT(B172,B104),EXACT(C172,C104),EXACT(D172,D104),EXACT(E172,E104),ISNUMBER(E172)=ISNUMBER(E104)),1,0),IF(AND(EXACT(B172,B105),EXACT(C172,C105),EXACT(D172,D105),EXACT(E172,E105),ISNUMBER(E172)=ISNUMBER(E105)),1,0),IF(AND(EXACT(B172,B106),EXACT(C172,C106),EXACT(D172,D106),EXACT(E172,E106),ISNUMBER(E172)=ISNUMBER(E106)),1,0)))</x:f>
      </x:c>
      <x:c r="P172" s="28" t="str">
        <x:f>IF(A172="","",SUM(IF(AND(EXACT(B172,B107),EXACT(C172,C107),EXACT(D172,D107),EXACT(E172,E107),ISNUMBER(E172)=ISNUMBER(E107)),1,0),IF(AND(EXACT(B172,B108),EXACT(C172,C108),EXACT(D172,D108),EXACT(E172,E108),ISNUMBER(E172)=ISNUMBER(E108)),1,0),IF(AND(EXACT(B172,B109),EXACT(C172,C109),EXACT(D172,D109),EXACT(E172,E109),ISNUMBER(E172)=ISNUMBER(E109)),1,0),IF(AND(EXACT(B172,B110),EXACT(C172,C110),EXACT(D172,D110),EXACT(E172,E110),ISNUMBER(E172)=ISNUMBER(E110)),1,0),IF(AND(EXACT(B172,B111),EXACT(C172,C111),EXACT(D172,D111),EXACT(E172,E111),ISNUMBER(E172)=ISNUMBER(E111)),1,0),IF(AND(EXACT(B172,B112),EXACT(C172,C112),EXACT(D172,D112),EXACT(E172,E112),ISNUMBER(E172)=ISNUMBER(E112)),1,0),IF(AND(EXACT(B172,B113),EXACT(C172,C113),EXACT(D172,D113),EXACT(E172,E113),ISNUMBER(E172)=ISNUMBER(E113)),1,0),IF(AND(EXACT(B172,B114),EXACT(C172,C114),EXACT(D172,D114),EXACT(E172,E114),ISNUMBER(E172)=ISNUMBER(E114)),1,0),IF(AND(EXACT(B172,B115),EXACT(C172,C115),EXACT(D172,D115),EXACT(E172,E115),ISNUMBER(E172)=ISNUMBER(E115)),1,0),IF(AND(EXACT(B172,B116),EXACT(C172,C116),EXACT(D172,D116),EXACT(E172,E116),ISNUMBER(E172)=ISNUMBER(E116)),1,0),IF(AND(EXACT(B172,B117),EXACT(C172,C117),EXACT(D172,D117),EXACT(E172,E117),ISNUMBER(E172)=ISNUMBER(E117)),1,0),IF(AND(EXACT(B172,B118),EXACT(C172,C118),EXACT(D172,D118),EXACT(E172,E118),ISNUMBER(E172)=ISNUMBER(E118)),1,0),IF(AND(EXACT(B172,B119),EXACT(C172,C119),EXACT(D172,D119),EXACT(E172,E119),ISNUMBER(E172)=ISNUMBER(E119)),1,0),IF(AND(EXACT(B172,B120),EXACT(C172,C120),EXACT(D172,D120),EXACT(E172,E120),ISNUMBER(E172)=ISNUMBER(E120)),1,0),IF(AND(EXACT(B172,B121),EXACT(C172,C121),EXACT(D172,D121),EXACT(E172,E121),ISNUMBER(E172)=ISNUMBER(E121)),1,0),IF(AND(EXACT(B172,B122),EXACT(C172,C122),EXACT(D172,D122),EXACT(E172,E122),ISNUMBER(E172)=ISNUMBER(E122)),1,0),IF(AND(EXACT(B172,B123),EXACT(C172,C123),EXACT(D172,D123),EXACT(E172,E123),ISNUMBER(E172)=ISNUMBER(E123)),1,0),IF(AND(EXACT(B172,B124),EXACT(C172,C124),EXACT(D172,D124),EXACT(E172,E124),ISNUMBER(E172)=ISNUMBER(E124)),1,0),IF(AND(EXACT(B172,B125),EXACT(C172,C125),EXACT(D172,D125),EXACT(E172,E125),ISNUMBER(E172)=ISNUMBER(E125)),1,0),IF(AND(EXACT(B172,B126),EXACT(C172,C126),EXACT(D172,D126),EXACT(E172,E126),ISNUMBER(E172)=ISNUMBER(E126)),1,0)))</x:f>
      </x:c>
      <x:c r="Q172" s="28" t="str">
        <x:f>IF(A172="","",SUM(IF(AND(EXACT(B172,B127),EXACT(C172,C127),EXACT(D172,D127),EXACT(E172,E127),ISNUMBER(E172)=ISNUMBER(E127)),1,0),IF(AND(EXACT(B172,B128),EXACT(C172,C128),EXACT(D172,D128),EXACT(E172,E128),ISNUMBER(E172)=ISNUMBER(E128)),1,0),IF(AND(EXACT(B172,B129),EXACT(C172,C129),EXACT(D172,D129),EXACT(E172,E129),ISNUMBER(E172)=ISNUMBER(E129)),1,0),IF(AND(EXACT(B172,B130),EXACT(C172,C130),EXACT(D172,D130),EXACT(E172,E130),ISNUMBER(E172)=ISNUMBER(E130)),1,0),IF(AND(EXACT(B172,B131),EXACT(C172,C131),EXACT(D172,D131),EXACT(E172,E131),ISNUMBER(E172)=ISNUMBER(E131)),1,0),IF(AND(EXACT(B172,B132),EXACT(C172,C132),EXACT(D172,D132),EXACT(E172,E132),ISNUMBER(E172)=ISNUMBER(E132)),1,0),IF(AND(EXACT(B172,B133),EXACT(C172,C133),EXACT(D172,D133),EXACT(E172,E133),ISNUMBER(E172)=ISNUMBER(E133)),1,0),IF(AND(EXACT(B172,B134),EXACT(C172,C134),EXACT(D172,D134),EXACT(E172,E134),ISNUMBER(E172)=ISNUMBER(E134)),1,0),IF(AND(EXACT(B172,B135),EXACT(C172,C135),EXACT(D172,D135),EXACT(E172,E135),ISNUMBER(E172)=ISNUMBER(E135)),1,0),IF(AND(EXACT(B172,B136),EXACT(C172,C136),EXACT(D172,D136),EXACT(E172,E136),ISNUMBER(E172)=ISNUMBER(E136)),1,0),IF(AND(EXACT(B172,B137),EXACT(C172,C137),EXACT(D172,D137),EXACT(E172,E137),ISNUMBER(E172)=ISNUMBER(E137)),1,0),IF(AND(EXACT(B172,B138),EXACT(C172,C138),EXACT(D172,D138),EXACT(E172,E138),ISNUMBER(E172)=ISNUMBER(E138)),1,0),IF(AND(EXACT(B172,B139),EXACT(C172,C139),EXACT(D172,D139),EXACT(E172,E139),ISNUMBER(E172)=ISNUMBER(E139)),1,0),IF(AND(EXACT(B172,B140),EXACT(C172,C140),EXACT(D172,D140),EXACT(E172,E140),ISNUMBER(E172)=ISNUMBER(E140)),1,0),IF(AND(EXACT(B172,B141),EXACT(C172,C141),EXACT(D172,D141),EXACT(E172,E141),ISNUMBER(E172)=ISNUMBER(E141)),1,0),IF(AND(EXACT(B172,B142),EXACT(C172,C142),EXACT(D172,D142),EXACT(E172,E142),ISNUMBER(E172)=ISNUMBER(E142)),1,0),IF(AND(EXACT(B172,B143),EXACT(C172,C143),EXACT(D172,D143),EXACT(E172,E143),ISNUMBER(E172)=ISNUMBER(E143)),1,0),IF(AND(EXACT(B172,B144),EXACT(C172,C144),EXACT(D172,D144),EXACT(E172,E144),ISNUMBER(E172)=ISNUMBER(E144)),1,0),IF(AND(EXACT(B172,B145),EXACT(C172,C145),EXACT(D172,D145),EXACT(E172,E145),ISNUMBER(E172)=ISNUMBER(E145)),1,0),IF(AND(EXACT(B172,B146),EXACT(C172,C146),EXACT(D172,D146),EXACT(E172,E146),ISNUMBER(E172)=ISNUMBER(E146)),1,0)))</x:f>
      </x:c>
      <x:c r="R172" s="28" t="str">
        <x:f>IF(A172="","",SUM(IF(AND(EXACT(B172,B147),EXACT(C172,C147),EXACT(D172,D147),EXACT(E172,E147),ISNUMBER(E172)=ISNUMBER(E147)),1,0),IF(AND(EXACT(B172,B148),EXACT(C172,C148),EXACT(D172,D148),EXACT(E172,E148),ISNUMBER(E172)=ISNUMBER(E148)),1,0),IF(AND(EXACT(B172,B149),EXACT(C172,C149),EXACT(D172,D149),EXACT(E172,E149),ISNUMBER(E172)=ISNUMBER(E149)),1,0),IF(AND(EXACT(B172,B150),EXACT(C172,C150),EXACT(D172,D150),EXACT(E172,E150),ISNUMBER(E172)=ISNUMBER(E150)),1,0),IF(AND(EXACT(B172,B151),EXACT(C172,C151),EXACT(D172,D151),EXACT(E172,E151),ISNUMBER(E172)=ISNUMBER(E151)),1,0),IF(AND(EXACT(B172,B152),EXACT(C172,C152),EXACT(D172,D152),EXACT(E172,E152),ISNUMBER(E172)=ISNUMBER(E152)),1,0),IF(AND(EXACT(B172,B153),EXACT(C172,C153),EXACT(D172,D153),EXACT(E172,E153),ISNUMBER(E172)=ISNUMBER(E153)),1,0),IF(AND(EXACT(B172,B154),EXACT(C172,C154),EXACT(D172,D154),EXACT(E172,E154),ISNUMBER(E172)=ISNUMBER(E154)),1,0),IF(AND(EXACT(B172,B155),EXACT(C172,C155),EXACT(D172,D155),EXACT(E172,E155),ISNUMBER(E172)=ISNUMBER(E155)),1,0),IF(AND(EXACT(B172,B156),EXACT(C172,C156),EXACT(D172,D156),EXACT(E172,E156),ISNUMBER(E172)=ISNUMBER(E156)),1,0),IF(AND(EXACT(B172,B157),EXACT(C172,C157),EXACT(D172,D157),EXACT(E172,E157),ISNUMBER(E172)=ISNUMBER(E157)),1,0),IF(AND(EXACT(B172,B158),EXACT(C172,C158),EXACT(D172,D158),EXACT(E172,E158),ISNUMBER(E172)=ISNUMBER(E158)),1,0),IF(AND(EXACT(B172,B159),EXACT(C172,C159),EXACT(D172,D159),EXACT(E172,E159),ISNUMBER(E172)=ISNUMBER(E159)),1,0),IF(AND(EXACT(B172,B160),EXACT(C172,C160),EXACT(D172,D160),EXACT(E172,E160),ISNUMBER(E172)=ISNUMBER(E160)),1,0),IF(AND(EXACT(B172,B161),EXACT(C172,C161),EXACT(D172,D161),EXACT(E172,E161),ISNUMBER(E172)=ISNUMBER(E161)),1,0),IF(AND(EXACT(B172,B162),EXACT(C172,C162),EXACT(D172,D162),EXACT(E172,E162),ISNUMBER(E172)=ISNUMBER(E162)),1,0),IF(AND(EXACT(B172,B163),EXACT(C172,C163),EXACT(D172,D163),EXACT(E172,E163),ISNUMBER(E172)=ISNUMBER(E163)),1,0),IF(AND(EXACT(B172,B164),EXACT(C172,C164),EXACT(D172,D164),EXACT(E172,E164),ISNUMBER(E172)=ISNUMBER(E164)),1,0),IF(AND(EXACT(B172,B165),EXACT(C172,C165),EXACT(D172,D165),EXACT(E172,E165),ISNUMBER(E172)=ISNUMBER(E165)),1,0),IF(AND(EXACT(B172,B166),EXACT(C172,C166),EXACT(D172,D166),EXACT(E172,E166),ISNUMBER(E172)=ISNUMBER(E166)),1,0)))</x:f>
      </x:c>
      <x:c r="S172" s="28" t="str">
        <x:f>IF(A172="","",SUM(IF(AND(EXACT(B172,B167),EXACT(C172,C167),EXACT(D172,D167),EXACT(E172,E167),ISNUMBER(E172)=ISNUMBER(E167)),1,0),IF(AND(EXACT(B172,B168),EXACT(C172,C168),EXACT(D172,D168),EXACT(E172,E168),ISNUMBER(E172)=ISNUMBER(E168)),1,0),IF(AND(EXACT(B172,B169),EXACT(C172,C169),EXACT(D172,D169),EXACT(E172,E169),ISNUMBER(E172)=ISNUMBER(E169)),1,0),IF(AND(EXACT(B172,B170),EXACT(C172,C170),EXACT(D172,D170),EXACT(E172,E170),ISNUMBER(E172)=ISNUMBER(E170)),1,0),IF(AND(EXACT(B172,B171),EXACT(C172,C171),EXACT(D172,D171),EXACT(E172,E171),ISNUMBER(E172)=ISNUMBER(E171)),1,0),IF(AND(EXACT(B172,B172),EXACT(C172,C172),EXACT(D172,D172),EXACT(E172,E172),ISNUMBER(E172)=ISNUMBER(E172)),1,0)))</x:f>
      </x:c>
      <x:c r="T172" s="28" t="str">
        <x:f>IF(A172="","",0)</x:f>
      </x:c>
    </x:row>
    <x:row r="173" ht="22" customHeight="1">
      <x:c r="A173" s="2" t="str">
        <x:f>IF(COUNTA('Input'!A173:D173)=0,"",ROW()-6)</x:f>
      </x:c>
      <x:c r="B173" s="2" t="str">
        <x:f>IF(ISBLANK('Input'!A173),"",'Input'!A173)</x:f>
      </x:c>
      <x:c r="C173" s="2" t="str">
        <x:f>IF(ISBLANK('Input'!B173),"",'Input'!B173)</x:f>
      </x:c>
      <x:c r="D173" s="2" t="str">
        <x:f>IF(ISBLANK('Input'!C173),"",'Input'!C173)</x:f>
      </x:c>
      <x:c r="E173" s="21" t="str">
        <x:f>IF(ISBLANK('Input'!D173),"",'Input'!D173)</x:f>
      </x:c>
      <x:c r="F173" s="2" t="str">
        <x:f>IF(A173="","",SUM(K173:T173))</x:f>
      </x:c>
      <x:c r="G173" s="2" t="str">
        <x:f>IF(A173="","",IF(F173&gt;1,"Exact duplicate",IF(B173="","Missing job ID",IF(C173="","Missing customer",IF(NOT(OR(EXACT(D173,"completed"),EXACT(D173,"cancelled"))),"Missing or invalid status",IF(NOT(ISNUMBER(E173)),"Missing or invalid amount",IF(E173&lt;0,"Missing or invalid amount","")))))))</x:f>
      </x:c>
      <x:c r="H173" s="2" t="str">
        <x:f>IF(A173="","",IF(F173&gt;1,"Duplicate",IF(G173&lt;&gt;"","Exception",IF(EXACT(D173,"completed"),"Completed","Cancelled"))))</x:f>
      </x:c>
      <x:c r="I173" s="21" t="str">
        <x:f>IF(A173="","",IF(H173="Completed",E173,0))</x:f>
      </x:c>
      <x:c r="K173" s="28" t="str">
        <x:f>IF(A173="","",SUM(IF(AND(EXACT(B173,B7),EXACT(C173,C7),EXACT(D173,D7),EXACT(E173,E7),ISNUMBER(E173)=ISNUMBER(E7)),1,0),IF(AND(EXACT(B173,B8),EXACT(C173,C8),EXACT(D173,D8),EXACT(E173,E8),ISNUMBER(E173)=ISNUMBER(E8)),1,0),IF(AND(EXACT(B173,B9),EXACT(C173,C9),EXACT(D173,D9),EXACT(E173,E9),ISNUMBER(E173)=ISNUMBER(E9)),1,0),IF(AND(EXACT(B173,B10),EXACT(C173,C10),EXACT(D173,D10),EXACT(E173,E10),ISNUMBER(E173)=ISNUMBER(E10)),1,0),IF(AND(EXACT(B173,B11),EXACT(C173,C11),EXACT(D173,D11),EXACT(E173,E11),ISNUMBER(E173)=ISNUMBER(E11)),1,0),IF(AND(EXACT(B173,B12),EXACT(C173,C12),EXACT(D173,D12),EXACT(E173,E12),ISNUMBER(E173)=ISNUMBER(E12)),1,0),IF(AND(EXACT(B173,B13),EXACT(C173,C13),EXACT(D173,D13),EXACT(E173,E13),ISNUMBER(E173)=ISNUMBER(E13)),1,0),IF(AND(EXACT(B173,B14),EXACT(C173,C14),EXACT(D173,D14),EXACT(E173,E14),ISNUMBER(E173)=ISNUMBER(E14)),1,0),IF(AND(EXACT(B173,B15),EXACT(C173,C15),EXACT(D173,D15),EXACT(E173,E15),ISNUMBER(E173)=ISNUMBER(E15)),1,0),IF(AND(EXACT(B173,B16),EXACT(C173,C16),EXACT(D173,D16),EXACT(E173,E16),ISNUMBER(E173)=ISNUMBER(E16)),1,0),IF(AND(EXACT(B173,B17),EXACT(C173,C17),EXACT(D173,D17),EXACT(E173,E17),ISNUMBER(E173)=ISNUMBER(E17)),1,0),IF(AND(EXACT(B173,B18),EXACT(C173,C18),EXACT(D173,D18),EXACT(E173,E18),ISNUMBER(E173)=ISNUMBER(E18)),1,0),IF(AND(EXACT(B173,B19),EXACT(C173,C19),EXACT(D173,D19),EXACT(E173,E19),ISNUMBER(E173)=ISNUMBER(E19)),1,0),IF(AND(EXACT(B173,B20),EXACT(C173,C20),EXACT(D173,D20),EXACT(E173,E20),ISNUMBER(E173)=ISNUMBER(E20)),1,0),IF(AND(EXACT(B173,B21),EXACT(C173,C21),EXACT(D173,D21),EXACT(E173,E21),ISNUMBER(E173)=ISNUMBER(E21)),1,0),IF(AND(EXACT(B173,B22),EXACT(C173,C22),EXACT(D173,D22),EXACT(E173,E22),ISNUMBER(E173)=ISNUMBER(E22)),1,0),IF(AND(EXACT(B173,B23),EXACT(C173,C23),EXACT(D173,D23),EXACT(E173,E23),ISNUMBER(E173)=ISNUMBER(E23)),1,0),IF(AND(EXACT(B173,B24),EXACT(C173,C24),EXACT(D173,D24),EXACT(E173,E24),ISNUMBER(E173)=ISNUMBER(E24)),1,0),IF(AND(EXACT(B173,B25),EXACT(C173,C25),EXACT(D173,D25),EXACT(E173,E25),ISNUMBER(E173)=ISNUMBER(E25)),1,0),IF(AND(EXACT(B173,B26),EXACT(C173,C26),EXACT(D173,D26),EXACT(E173,E26),ISNUMBER(E173)=ISNUMBER(E26)),1,0)))</x:f>
      </x:c>
      <x:c r="L173" s="28" t="str">
        <x:f>IF(A173="","",SUM(IF(AND(EXACT(B173,B27),EXACT(C173,C27),EXACT(D173,D27),EXACT(E173,E27),ISNUMBER(E173)=ISNUMBER(E27)),1,0),IF(AND(EXACT(B173,B28),EXACT(C173,C28),EXACT(D173,D28),EXACT(E173,E28),ISNUMBER(E173)=ISNUMBER(E28)),1,0),IF(AND(EXACT(B173,B29),EXACT(C173,C29),EXACT(D173,D29),EXACT(E173,E29),ISNUMBER(E173)=ISNUMBER(E29)),1,0),IF(AND(EXACT(B173,B30),EXACT(C173,C30),EXACT(D173,D30),EXACT(E173,E30),ISNUMBER(E173)=ISNUMBER(E30)),1,0),IF(AND(EXACT(B173,B31),EXACT(C173,C31),EXACT(D173,D31),EXACT(E173,E31),ISNUMBER(E173)=ISNUMBER(E31)),1,0),IF(AND(EXACT(B173,B32),EXACT(C173,C32),EXACT(D173,D32),EXACT(E173,E32),ISNUMBER(E173)=ISNUMBER(E32)),1,0),IF(AND(EXACT(B173,B33),EXACT(C173,C33),EXACT(D173,D33),EXACT(E173,E33),ISNUMBER(E173)=ISNUMBER(E33)),1,0),IF(AND(EXACT(B173,B34),EXACT(C173,C34),EXACT(D173,D34),EXACT(E173,E34),ISNUMBER(E173)=ISNUMBER(E34)),1,0),IF(AND(EXACT(B173,B35),EXACT(C173,C35),EXACT(D173,D35),EXACT(E173,E35),ISNUMBER(E173)=ISNUMBER(E35)),1,0),IF(AND(EXACT(B173,B36),EXACT(C173,C36),EXACT(D173,D36),EXACT(E173,E36),ISNUMBER(E173)=ISNUMBER(E36)),1,0),IF(AND(EXACT(B173,B37),EXACT(C173,C37),EXACT(D173,D37),EXACT(E173,E37),ISNUMBER(E173)=ISNUMBER(E37)),1,0),IF(AND(EXACT(B173,B38),EXACT(C173,C38),EXACT(D173,D38),EXACT(E173,E38),ISNUMBER(E173)=ISNUMBER(E38)),1,0),IF(AND(EXACT(B173,B39),EXACT(C173,C39),EXACT(D173,D39),EXACT(E173,E39),ISNUMBER(E173)=ISNUMBER(E39)),1,0),IF(AND(EXACT(B173,B40),EXACT(C173,C40),EXACT(D173,D40),EXACT(E173,E40),ISNUMBER(E173)=ISNUMBER(E40)),1,0),IF(AND(EXACT(B173,B41),EXACT(C173,C41),EXACT(D173,D41),EXACT(E173,E41),ISNUMBER(E173)=ISNUMBER(E41)),1,0),IF(AND(EXACT(B173,B42),EXACT(C173,C42),EXACT(D173,D42),EXACT(E173,E42),ISNUMBER(E173)=ISNUMBER(E42)),1,0),IF(AND(EXACT(B173,B43),EXACT(C173,C43),EXACT(D173,D43),EXACT(E173,E43),ISNUMBER(E173)=ISNUMBER(E43)),1,0),IF(AND(EXACT(B173,B44),EXACT(C173,C44),EXACT(D173,D44),EXACT(E173,E44),ISNUMBER(E173)=ISNUMBER(E44)),1,0),IF(AND(EXACT(B173,B45),EXACT(C173,C45),EXACT(D173,D45),EXACT(E173,E45),ISNUMBER(E173)=ISNUMBER(E45)),1,0),IF(AND(EXACT(B173,B46),EXACT(C173,C46),EXACT(D173,D46),EXACT(E173,E46),ISNUMBER(E173)=ISNUMBER(E46)),1,0)))</x:f>
      </x:c>
      <x:c r="M173" s="28" t="str">
        <x:f>IF(A173="","",SUM(IF(AND(EXACT(B173,B47),EXACT(C173,C47),EXACT(D173,D47),EXACT(E173,E47),ISNUMBER(E173)=ISNUMBER(E47)),1,0),IF(AND(EXACT(B173,B48),EXACT(C173,C48),EXACT(D173,D48),EXACT(E173,E48),ISNUMBER(E173)=ISNUMBER(E48)),1,0),IF(AND(EXACT(B173,B49),EXACT(C173,C49),EXACT(D173,D49),EXACT(E173,E49),ISNUMBER(E173)=ISNUMBER(E49)),1,0),IF(AND(EXACT(B173,B50),EXACT(C173,C50),EXACT(D173,D50),EXACT(E173,E50),ISNUMBER(E173)=ISNUMBER(E50)),1,0),IF(AND(EXACT(B173,B51),EXACT(C173,C51),EXACT(D173,D51),EXACT(E173,E51),ISNUMBER(E173)=ISNUMBER(E51)),1,0),IF(AND(EXACT(B173,B52),EXACT(C173,C52),EXACT(D173,D52),EXACT(E173,E52),ISNUMBER(E173)=ISNUMBER(E52)),1,0),IF(AND(EXACT(B173,B53),EXACT(C173,C53),EXACT(D173,D53),EXACT(E173,E53),ISNUMBER(E173)=ISNUMBER(E53)),1,0),IF(AND(EXACT(B173,B54),EXACT(C173,C54),EXACT(D173,D54),EXACT(E173,E54),ISNUMBER(E173)=ISNUMBER(E54)),1,0),IF(AND(EXACT(B173,B55),EXACT(C173,C55),EXACT(D173,D55),EXACT(E173,E55),ISNUMBER(E173)=ISNUMBER(E55)),1,0),IF(AND(EXACT(B173,B56),EXACT(C173,C56),EXACT(D173,D56),EXACT(E173,E56),ISNUMBER(E173)=ISNUMBER(E56)),1,0),IF(AND(EXACT(B173,B57),EXACT(C173,C57),EXACT(D173,D57),EXACT(E173,E57),ISNUMBER(E173)=ISNUMBER(E57)),1,0),IF(AND(EXACT(B173,B58),EXACT(C173,C58),EXACT(D173,D58),EXACT(E173,E58),ISNUMBER(E173)=ISNUMBER(E58)),1,0),IF(AND(EXACT(B173,B59),EXACT(C173,C59),EXACT(D173,D59),EXACT(E173,E59),ISNUMBER(E173)=ISNUMBER(E59)),1,0),IF(AND(EXACT(B173,B60),EXACT(C173,C60),EXACT(D173,D60),EXACT(E173,E60),ISNUMBER(E173)=ISNUMBER(E60)),1,0),IF(AND(EXACT(B173,B61),EXACT(C173,C61),EXACT(D173,D61),EXACT(E173,E61),ISNUMBER(E173)=ISNUMBER(E61)),1,0),IF(AND(EXACT(B173,B62),EXACT(C173,C62),EXACT(D173,D62),EXACT(E173,E62),ISNUMBER(E173)=ISNUMBER(E62)),1,0),IF(AND(EXACT(B173,B63),EXACT(C173,C63),EXACT(D173,D63),EXACT(E173,E63),ISNUMBER(E173)=ISNUMBER(E63)),1,0),IF(AND(EXACT(B173,B64),EXACT(C173,C64),EXACT(D173,D64),EXACT(E173,E64),ISNUMBER(E173)=ISNUMBER(E64)),1,0),IF(AND(EXACT(B173,B65),EXACT(C173,C65),EXACT(D173,D65),EXACT(E173,E65),ISNUMBER(E173)=ISNUMBER(E65)),1,0),IF(AND(EXACT(B173,B66),EXACT(C173,C66),EXACT(D173,D66),EXACT(E173,E66),ISNUMBER(E173)=ISNUMBER(E66)),1,0)))</x:f>
      </x:c>
      <x:c r="N173" s="28" t="str">
        <x:f>IF(A173="","",SUM(IF(AND(EXACT(B173,B67),EXACT(C173,C67),EXACT(D173,D67),EXACT(E173,E67),ISNUMBER(E173)=ISNUMBER(E67)),1,0),IF(AND(EXACT(B173,B68),EXACT(C173,C68),EXACT(D173,D68),EXACT(E173,E68),ISNUMBER(E173)=ISNUMBER(E68)),1,0),IF(AND(EXACT(B173,B69),EXACT(C173,C69),EXACT(D173,D69),EXACT(E173,E69),ISNUMBER(E173)=ISNUMBER(E69)),1,0),IF(AND(EXACT(B173,B70),EXACT(C173,C70),EXACT(D173,D70),EXACT(E173,E70),ISNUMBER(E173)=ISNUMBER(E70)),1,0),IF(AND(EXACT(B173,B71),EXACT(C173,C71),EXACT(D173,D71),EXACT(E173,E71),ISNUMBER(E173)=ISNUMBER(E71)),1,0),IF(AND(EXACT(B173,B72),EXACT(C173,C72),EXACT(D173,D72),EXACT(E173,E72),ISNUMBER(E173)=ISNUMBER(E72)),1,0),IF(AND(EXACT(B173,B73),EXACT(C173,C73),EXACT(D173,D73),EXACT(E173,E73),ISNUMBER(E173)=ISNUMBER(E73)),1,0),IF(AND(EXACT(B173,B74),EXACT(C173,C74),EXACT(D173,D74),EXACT(E173,E74),ISNUMBER(E173)=ISNUMBER(E74)),1,0),IF(AND(EXACT(B173,B75),EXACT(C173,C75),EXACT(D173,D75),EXACT(E173,E75),ISNUMBER(E173)=ISNUMBER(E75)),1,0),IF(AND(EXACT(B173,B76),EXACT(C173,C76),EXACT(D173,D76),EXACT(E173,E76),ISNUMBER(E173)=ISNUMBER(E76)),1,0),IF(AND(EXACT(B173,B77),EXACT(C173,C77),EXACT(D173,D77),EXACT(E173,E77),ISNUMBER(E173)=ISNUMBER(E77)),1,0),IF(AND(EXACT(B173,B78),EXACT(C173,C78),EXACT(D173,D78),EXACT(E173,E78),ISNUMBER(E173)=ISNUMBER(E78)),1,0),IF(AND(EXACT(B173,B79),EXACT(C173,C79),EXACT(D173,D79),EXACT(E173,E79),ISNUMBER(E173)=ISNUMBER(E79)),1,0),IF(AND(EXACT(B173,B80),EXACT(C173,C80),EXACT(D173,D80),EXACT(E173,E80),ISNUMBER(E173)=ISNUMBER(E80)),1,0),IF(AND(EXACT(B173,B81),EXACT(C173,C81),EXACT(D173,D81),EXACT(E173,E81),ISNUMBER(E173)=ISNUMBER(E81)),1,0),IF(AND(EXACT(B173,B82),EXACT(C173,C82),EXACT(D173,D82),EXACT(E173,E82),ISNUMBER(E173)=ISNUMBER(E82)),1,0),IF(AND(EXACT(B173,B83),EXACT(C173,C83),EXACT(D173,D83),EXACT(E173,E83),ISNUMBER(E173)=ISNUMBER(E83)),1,0),IF(AND(EXACT(B173,B84),EXACT(C173,C84),EXACT(D173,D84),EXACT(E173,E84),ISNUMBER(E173)=ISNUMBER(E84)),1,0),IF(AND(EXACT(B173,B85),EXACT(C173,C85),EXACT(D173,D85),EXACT(E173,E85),ISNUMBER(E173)=ISNUMBER(E85)),1,0),IF(AND(EXACT(B173,B86),EXACT(C173,C86),EXACT(D173,D86),EXACT(E173,E86),ISNUMBER(E173)=ISNUMBER(E86)),1,0)))</x:f>
      </x:c>
      <x:c r="O173" s="28" t="str">
        <x:f>IF(A173="","",SUM(IF(AND(EXACT(B173,B87),EXACT(C173,C87),EXACT(D173,D87),EXACT(E173,E87),ISNUMBER(E173)=ISNUMBER(E87)),1,0),IF(AND(EXACT(B173,B88),EXACT(C173,C88),EXACT(D173,D88),EXACT(E173,E88),ISNUMBER(E173)=ISNUMBER(E88)),1,0),IF(AND(EXACT(B173,B89),EXACT(C173,C89),EXACT(D173,D89),EXACT(E173,E89),ISNUMBER(E173)=ISNUMBER(E89)),1,0),IF(AND(EXACT(B173,B90),EXACT(C173,C90),EXACT(D173,D90),EXACT(E173,E90),ISNUMBER(E173)=ISNUMBER(E90)),1,0),IF(AND(EXACT(B173,B91),EXACT(C173,C91),EXACT(D173,D91),EXACT(E173,E91),ISNUMBER(E173)=ISNUMBER(E91)),1,0),IF(AND(EXACT(B173,B92),EXACT(C173,C92),EXACT(D173,D92),EXACT(E173,E92),ISNUMBER(E173)=ISNUMBER(E92)),1,0),IF(AND(EXACT(B173,B93),EXACT(C173,C93),EXACT(D173,D93),EXACT(E173,E93),ISNUMBER(E173)=ISNUMBER(E93)),1,0),IF(AND(EXACT(B173,B94),EXACT(C173,C94),EXACT(D173,D94),EXACT(E173,E94),ISNUMBER(E173)=ISNUMBER(E94)),1,0),IF(AND(EXACT(B173,B95),EXACT(C173,C95),EXACT(D173,D95),EXACT(E173,E95),ISNUMBER(E173)=ISNUMBER(E95)),1,0),IF(AND(EXACT(B173,B96),EXACT(C173,C96),EXACT(D173,D96),EXACT(E173,E96),ISNUMBER(E173)=ISNUMBER(E96)),1,0),IF(AND(EXACT(B173,B97),EXACT(C173,C97),EXACT(D173,D97),EXACT(E173,E97),ISNUMBER(E173)=ISNUMBER(E97)),1,0),IF(AND(EXACT(B173,B98),EXACT(C173,C98),EXACT(D173,D98),EXACT(E173,E98),ISNUMBER(E173)=ISNUMBER(E98)),1,0),IF(AND(EXACT(B173,B99),EXACT(C173,C99),EXACT(D173,D99),EXACT(E173,E99),ISNUMBER(E173)=ISNUMBER(E99)),1,0),IF(AND(EXACT(B173,B100),EXACT(C173,C100),EXACT(D173,D100),EXACT(E173,E100),ISNUMBER(E173)=ISNUMBER(E100)),1,0),IF(AND(EXACT(B173,B101),EXACT(C173,C101),EXACT(D173,D101),EXACT(E173,E101),ISNUMBER(E173)=ISNUMBER(E101)),1,0),IF(AND(EXACT(B173,B102),EXACT(C173,C102),EXACT(D173,D102),EXACT(E173,E102),ISNUMBER(E173)=ISNUMBER(E102)),1,0),IF(AND(EXACT(B173,B103),EXACT(C173,C103),EXACT(D173,D103),EXACT(E173,E103),ISNUMBER(E173)=ISNUMBER(E103)),1,0),IF(AND(EXACT(B173,B104),EXACT(C173,C104),EXACT(D173,D104),EXACT(E173,E104),ISNUMBER(E173)=ISNUMBER(E104)),1,0),IF(AND(EXACT(B173,B105),EXACT(C173,C105),EXACT(D173,D105),EXACT(E173,E105),ISNUMBER(E173)=ISNUMBER(E105)),1,0),IF(AND(EXACT(B173,B106),EXACT(C173,C106),EXACT(D173,D106),EXACT(E173,E106),ISNUMBER(E173)=ISNUMBER(E106)),1,0)))</x:f>
      </x:c>
      <x:c r="P173" s="28" t="str">
        <x:f>IF(A173="","",SUM(IF(AND(EXACT(B173,B107),EXACT(C173,C107),EXACT(D173,D107),EXACT(E173,E107),ISNUMBER(E173)=ISNUMBER(E107)),1,0),IF(AND(EXACT(B173,B108),EXACT(C173,C108),EXACT(D173,D108),EXACT(E173,E108),ISNUMBER(E173)=ISNUMBER(E108)),1,0),IF(AND(EXACT(B173,B109),EXACT(C173,C109),EXACT(D173,D109),EXACT(E173,E109),ISNUMBER(E173)=ISNUMBER(E109)),1,0),IF(AND(EXACT(B173,B110),EXACT(C173,C110),EXACT(D173,D110),EXACT(E173,E110),ISNUMBER(E173)=ISNUMBER(E110)),1,0),IF(AND(EXACT(B173,B111),EXACT(C173,C111),EXACT(D173,D111),EXACT(E173,E111),ISNUMBER(E173)=ISNUMBER(E111)),1,0),IF(AND(EXACT(B173,B112),EXACT(C173,C112),EXACT(D173,D112),EXACT(E173,E112),ISNUMBER(E173)=ISNUMBER(E112)),1,0),IF(AND(EXACT(B173,B113),EXACT(C173,C113),EXACT(D173,D113),EXACT(E173,E113),ISNUMBER(E173)=ISNUMBER(E113)),1,0),IF(AND(EXACT(B173,B114),EXACT(C173,C114),EXACT(D173,D114),EXACT(E173,E114),ISNUMBER(E173)=ISNUMBER(E114)),1,0),IF(AND(EXACT(B173,B115),EXACT(C173,C115),EXACT(D173,D115),EXACT(E173,E115),ISNUMBER(E173)=ISNUMBER(E115)),1,0),IF(AND(EXACT(B173,B116),EXACT(C173,C116),EXACT(D173,D116),EXACT(E173,E116),ISNUMBER(E173)=ISNUMBER(E116)),1,0),IF(AND(EXACT(B173,B117),EXACT(C173,C117),EXACT(D173,D117),EXACT(E173,E117),ISNUMBER(E173)=ISNUMBER(E117)),1,0),IF(AND(EXACT(B173,B118),EXACT(C173,C118),EXACT(D173,D118),EXACT(E173,E118),ISNUMBER(E173)=ISNUMBER(E118)),1,0),IF(AND(EXACT(B173,B119),EXACT(C173,C119),EXACT(D173,D119),EXACT(E173,E119),ISNUMBER(E173)=ISNUMBER(E119)),1,0),IF(AND(EXACT(B173,B120),EXACT(C173,C120),EXACT(D173,D120),EXACT(E173,E120),ISNUMBER(E173)=ISNUMBER(E120)),1,0),IF(AND(EXACT(B173,B121),EXACT(C173,C121),EXACT(D173,D121),EXACT(E173,E121),ISNUMBER(E173)=ISNUMBER(E121)),1,0),IF(AND(EXACT(B173,B122),EXACT(C173,C122),EXACT(D173,D122),EXACT(E173,E122),ISNUMBER(E173)=ISNUMBER(E122)),1,0),IF(AND(EXACT(B173,B123),EXACT(C173,C123),EXACT(D173,D123),EXACT(E173,E123),ISNUMBER(E173)=ISNUMBER(E123)),1,0),IF(AND(EXACT(B173,B124),EXACT(C173,C124),EXACT(D173,D124),EXACT(E173,E124),ISNUMBER(E173)=ISNUMBER(E124)),1,0),IF(AND(EXACT(B173,B125),EXACT(C173,C125),EXACT(D173,D125),EXACT(E173,E125),ISNUMBER(E173)=ISNUMBER(E125)),1,0),IF(AND(EXACT(B173,B126),EXACT(C173,C126),EXACT(D173,D126),EXACT(E173,E126),ISNUMBER(E173)=ISNUMBER(E126)),1,0)))</x:f>
      </x:c>
      <x:c r="Q173" s="28" t="str">
        <x:f>IF(A173="","",SUM(IF(AND(EXACT(B173,B127),EXACT(C173,C127),EXACT(D173,D127),EXACT(E173,E127),ISNUMBER(E173)=ISNUMBER(E127)),1,0),IF(AND(EXACT(B173,B128),EXACT(C173,C128),EXACT(D173,D128),EXACT(E173,E128),ISNUMBER(E173)=ISNUMBER(E128)),1,0),IF(AND(EXACT(B173,B129),EXACT(C173,C129),EXACT(D173,D129),EXACT(E173,E129),ISNUMBER(E173)=ISNUMBER(E129)),1,0),IF(AND(EXACT(B173,B130),EXACT(C173,C130),EXACT(D173,D130),EXACT(E173,E130),ISNUMBER(E173)=ISNUMBER(E130)),1,0),IF(AND(EXACT(B173,B131),EXACT(C173,C131),EXACT(D173,D131),EXACT(E173,E131),ISNUMBER(E173)=ISNUMBER(E131)),1,0),IF(AND(EXACT(B173,B132),EXACT(C173,C132),EXACT(D173,D132),EXACT(E173,E132),ISNUMBER(E173)=ISNUMBER(E132)),1,0),IF(AND(EXACT(B173,B133),EXACT(C173,C133),EXACT(D173,D133),EXACT(E173,E133),ISNUMBER(E173)=ISNUMBER(E133)),1,0),IF(AND(EXACT(B173,B134),EXACT(C173,C134),EXACT(D173,D134),EXACT(E173,E134),ISNUMBER(E173)=ISNUMBER(E134)),1,0),IF(AND(EXACT(B173,B135),EXACT(C173,C135),EXACT(D173,D135),EXACT(E173,E135),ISNUMBER(E173)=ISNUMBER(E135)),1,0),IF(AND(EXACT(B173,B136),EXACT(C173,C136),EXACT(D173,D136),EXACT(E173,E136),ISNUMBER(E173)=ISNUMBER(E136)),1,0),IF(AND(EXACT(B173,B137),EXACT(C173,C137),EXACT(D173,D137),EXACT(E173,E137),ISNUMBER(E173)=ISNUMBER(E137)),1,0),IF(AND(EXACT(B173,B138),EXACT(C173,C138),EXACT(D173,D138),EXACT(E173,E138),ISNUMBER(E173)=ISNUMBER(E138)),1,0),IF(AND(EXACT(B173,B139),EXACT(C173,C139),EXACT(D173,D139),EXACT(E173,E139),ISNUMBER(E173)=ISNUMBER(E139)),1,0),IF(AND(EXACT(B173,B140),EXACT(C173,C140),EXACT(D173,D140),EXACT(E173,E140),ISNUMBER(E173)=ISNUMBER(E140)),1,0),IF(AND(EXACT(B173,B141),EXACT(C173,C141),EXACT(D173,D141),EXACT(E173,E141),ISNUMBER(E173)=ISNUMBER(E141)),1,0),IF(AND(EXACT(B173,B142),EXACT(C173,C142),EXACT(D173,D142),EXACT(E173,E142),ISNUMBER(E173)=ISNUMBER(E142)),1,0),IF(AND(EXACT(B173,B143),EXACT(C173,C143),EXACT(D173,D143),EXACT(E173,E143),ISNUMBER(E173)=ISNUMBER(E143)),1,0),IF(AND(EXACT(B173,B144),EXACT(C173,C144),EXACT(D173,D144),EXACT(E173,E144),ISNUMBER(E173)=ISNUMBER(E144)),1,0),IF(AND(EXACT(B173,B145),EXACT(C173,C145),EXACT(D173,D145),EXACT(E173,E145),ISNUMBER(E173)=ISNUMBER(E145)),1,0),IF(AND(EXACT(B173,B146),EXACT(C173,C146),EXACT(D173,D146),EXACT(E173,E146),ISNUMBER(E173)=ISNUMBER(E146)),1,0)))</x:f>
      </x:c>
      <x:c r="R173" s="28" t="str">
        <x:f>IF(A173="","",SUM(IF(AND(EXACT(B173,B147),EXACT(C173,C147),EXACT(D173,D147),EXACT(E173,E147),ISNUMBER(E173)=ISNUMBER(E147)),1,0),IF(AND(EXACT(B173,B148),EXACT(C173,C148),EXACT(D173,D148),EXACT(E173,E148),ISNUMBER(E173)=ISNUMBER(E148)),1,0),IF(AND(EXACT(B173,B149),EXACT(C173,C149),EXACT(D173,D149),EXACT(E173,E149),ISNUMBER(E173)=ISNUMBER(E149)),1,0),IF(AND(EXACT(B173,B150),EXACT(C173,C150),EXACT(D173,D150),EXACT(E173,E150),ISNUMBER(E173)=ISNUMBER(E150)),1,0),IF(AND(EXACT(B173,B151),EXACT(C173,C151),EXACT(D173,D151),EXACT(E173,E151),ISNUMBER(E173)=ISNUMBER(E151)),1,0),IF(AND(EXACT(B173,B152),EXACT(C173,C152),EXACT(D173,D152),EXACT(E173,E152),ISNUMBER(E173)=ISNUMBER(E152)),1,0),IF(AND(EXACT(B173,B153),EXACT(C173,C153),EXACT(D173,D153),EXACT(E173,E153),ISNUMBER(E173)=ISNUMBER(E153)),1,0),IF(AND(EXACT(B173,B154),EXACT(C173,C154),EXACT(D173,D154),EXACT(E173,E154),ISNUMBER(E173)=ISNUMBER(E154)),1,0),IF(AND(EXACT(B173,B155),EXACT(C173,C155),EXACT(D173,D155),EXACT(E173,E155),ISNUMBER(E173)=ISNUMBER(E155)),1,0),IF(AND(EXACT(B173,B156),EXACT(C173,C156),EXACT(D173,D156),EXACT(E173,E156),ISNUMBER(E173)=ISNUMBER(E156)),1,0),IF(AND(EXACT(B173,B157),EXACT(C173,C157),EXACT(D173,D157),EXACT(E173,E157),ISNUMBER(E173)=ISNUMBER(E157)),1,0),IF(AND(EXACT(B173,B158),EXACT(C173,C158),EXACT(D173,D158),EXACT(E173,E158),ISNUMBER(E173)=ISNUMBER(E158)),1,0),IF(AND(EXACT(B173,B159),EXACT(C173,C159),EXACT(D173,D159),EXACT(E173,E159),ISNUMBER(E173)=ISNUMBER(E159)),1,0),IF(AND(EXACT(B173,B160),EXACT(C173,C160),EXACT(D173,D160),EXACT(E173,E160),ISNUMBER(E173)=ISNUMBER(E160)),1,0),IF(AND(EXACT(B173,B161),EXACT(C173,C161),EXACT(D173,D161),EXACT(E173,E161),ISNUMBER(E173)=ISNUMBER(E161)),1,0),IF(AND(EXACT(B173,B162),EXACT(C173,C162),EXACT(D173,D162),EXACT(E173,E162),ISNUMBER(E173)=ISNUMBER(E162)),1,0),IF(AND(EXACT(B173,B163),EXACT(C173,C163),EXACT(D173,D163),EXACT(E173,E163),ISNUMBER(E173)=ISNUMBER(E163)),1,0),IF(AND(EXACT(B173,B164),EXACT(C173,C164),EXACT(D173,D164),EXACT(E173,E164),ISNUMBER(E173)=ISNUMBER(E164)),1,0),IF(AND(EXACT(B173,B165),EXACT(C173,C165),EXACT(D173,D165),EXACT(E173,E165),ISNUMBER(E173)=ISNUMBER(E165)),1,0),IF(AND(EXACT(B173,B166),EXACT(C173,C166),EXACT(D173,D166),EXACT(E173,E166),ISNUMBER(E173)=ISNUMBER(E166)),1,0)))</x:f>
      </x:c>
      <x:c r="S173" s="28" t="str">
        <x:f>IF(A173="","",SUM(IF(AND(EXACT(B173,B167),EXACT(C173,C167),EXACT(D173,D167),EXACT(E173,E167),ISNUMBER(E173)=ISNUMBER(E167)),1,0),IF(AND(EXACT(B173,B168),EXACT(C173,C168),EXACT(D173,D168),EXACT(E173,E168),ISNUMBER(E173)=ISNUMBER(E168)),1,0),IF(AND(EXACT(B173,B169),EXACT(C173,C169),EXACT(D173,D169),EXACT(E173,E169),ISNUMBER(E173)=ISNUMBER(E169)),1,0),IF(AND(EXACT(B173,B170),EXACT(C173,C170),EXACT(D173,D170),EXACT(E173,E170),ISNUMBER(E173)=ISNUMBER(E170)),1,0),IF(AND(EXACT(B173,B171),EXACT(C173,C171),EXACT(D173,D171),EXACT(E173,E171),ISNUMBER(E173)=ISNUMBER(E171)),1,0),IF(AND(EXACT(B173,B172),EXACT(C173,C172),EXACT(D173,D172),EXACT(E173,E172),ISNUMBER(E173)=ISNUMBER(E172)),1,0),IF(AND(EXACT(B173,B173),EXACT(C173,C173),EXACT(D173,D173),EXACT(E173,E173),ISNUMBER(E173)=ISNUMBER(E173)),1,0)))</x:f>
      </x:c>
      <x:c r="T173" s="28" t="str">
        <x:f>IF(A173="","",0)</x:f>
      </x:c>
    </x:row>
    <x:row r="174" ht="22" customHeight="1">
      <x:c r="A174" s="2" t="str">
        <x:f>IF(COUNTA('Input'!A174:D174)=0,"",ROW()-6)</x:f>
      </x:c>
      <x:c r="B174" s="2" t="str">
        <x:f>IF(ISBLANK('Input'!A174),"",'Input'!A174)</x:f>
      </x:c>
      <x:c r="C174" s="2" t="str">
        <x:f>IF(ISBLANK('Input'!B174),"",'Input'!B174)</x:f>
      </x:c>
      <x:c r="D174" s="2" t="str">
        <x:f>IF(ISBLANK('Input'!C174),"",'Input'!C174)</x:f>
      </x:c>
      <x:c r="E174" s="21" t="str">
        <x:f>IF(ISBLANK('Input'!D174),"",'Input'!D174)</x:f>
      </x:c>
      <x:c r="F174" s="2" t="str">
        <x:f>IF(A174="","",SUM(K174:T174))</x:f>
      </x:c>
      <x:c r="G174" s="2" t="str">
        <x:f>IF(A174="","",IF(F174&gt;1,"Exact duplicate",IF(B174="","Missing job ID",IF(C174="","Missing customer",IF(NOT(OR(EXACT(D174,"completed"),EXACT(D174,"cancelled"))),"Missing or invalid status",IF(NOT(ISNUMBER(E174)),"Missing or invalid amount",IF(E174&lt;0,"Missing or invalid amount","")))))))</x:f>
      </x:c>
      <x:c r="H174" s="2" t="str">
        <x:f>IF(A174="","",IF(F174&gt;1,"Duplicate",IF(G174&lt;&gt;"","Exception",IF(EXACT(D174,"completed"),"Completed","Cancelled"))))</x:f>
      </x:c>
      <x:c r="I174" s="21" t="str">
        <x:f>IF(A174="","",IF(H174="Completed",E174,0))</x:f>
      </x:c>
      <x:c r="K174" s="28" t="str">
        <x:f>IF(A174="","",SUM(IF(AND(EXACT(B174,B7),EXACT(C174,C7),EXACT(D174,D7),EXACT(E174,E7),ISNUMBER(E174)=ISNUMBER(E7)),1,0),IF(AND(EXACT(B174,B8),EXACT(C174,C8),EXACT(D174,D8),EXACT(E174,E8),ISNUMBER(E174)=ISNUMBER(E8)),1,0),IF(AND(EXACT(B174,B9),EXACT(C174,C9),EXACT(D174,D9),EXACT(E174,E9),ISNUMBER(E174)=ISNUMBER(E9)),1,0),IF(AND(EXACT(B174,B10),EXACT(C174,C10),EXACT(D174,D10),EXACT(E174,E10),ISNUMBER(E174)=ISNUMBER(E10)),1,0),IF(AND(EXACT(B174,B11),EXACT(C174,C11),EXACT(D174,D11),EXACT(E174,E11),ISNUMBER(E174)=ISNUMBER(E11)),1,0),IF(AND(EXACT(B174,B12),EXACT(C174,C12),EXACT(D174,D12),EXACT(E174,E12),ISNUMBER(E174)=ISNUMBER(E12)),1,0),IF(AND(EXACT(B174,B13),EXACT(C174,C13),EXACT(D174,D13),EXACT(E174,E13),ISNUMBER(E174)=ISNUMBER(E13)),1,0),IF(AND(EXACT(B174,B14),EXACT(C174,C14),EXACT(D174,D14),EXACT(E174,E14),ISNUMBER(E174)=ISNUMBER(E14)),1,0),IF(AND(EXACT(B174,B15),EXACT(C174,C15),EXACT(D174,D15),EXACT(E174,E15),ISNUMBER(E174)=ISNUMBER(E15)),1,0),IF(AND(EXACT(B174,B16),EXACT(C174,C16),EXACT(D174,D16),EXACT(E174,E16),ISNUMBER(E174)=ISNUMBER(E16)),1,0),IF(AND(EXACT(B174,B17),EXACT(C174,C17),EXACT(D174,D17),EXACT(E174,E17),ISNUMBER(E174)=ISNUMBER(E17)),1,0),IF(AND(EXACT(B174,B18),EXACT(C174,C18),EXACT(D174,D18),EXACT(E174,E18),ISNUMBER(E174)=ISNUMBER(E18)),1,0),IF(AND(EXACT(B174,B19),EXACT(C174,C19),EXACT(D174,D19),EXACT(E174,E19),ISNUMBER(E174)=ISNUMBER(E19)),1,0),IF(AND(EXACT(B174,B20),EXACT(C174,C20),EXACT(D174,D20),EXACT(E174,E20),ISNUMBER(E174)=ISNUMBER(E20)),1,0),IF(AND(EXACT(B174,B21),EXACT(C174,C21),EXACT(D174,D21),EXACT(E174,E21),ISNUMBER(E174)=ISNUMBER(E21)),1,0),IF(AND(EXACT(B174,B22),EXACT(C174,C22),EXACT(D174,D22),EXACT(E174,E22),ISNUMBER(E174)=ISNUMBER(E22)),1,0),IF(AND(EXACT(B174,B23),EXACT(C174,C23),EXACT(D174,D23),EXACT(E174,E23),ISNUMBER(E174)=ISNUMBER(E23)),1,0),IF(AND(EXACT(B174,B24),EXACT(C174,C24),EXACT(D174,D24),EXACT(E174,E24),ISNUMBER(E174)=ISNUMBER(E24)),1,0),IF(AND(EXACT(B174,B25),EXACT(C174,C25),EXACT(D174,D25),EXACT(E174,E25),ISNUMBER(E174)=ISNUMBER(E25)),1,0),IF(AND(EXACT(B174,B26),EXACT(C174,C26),EXACT(D174,D26),EXACT(E174,E26),ISNUMBER(E174)=ISNUMBER(E26)),1,0)))</x:f>
      </x:c>
      <x:c r="L174" s="28" t="str">
        <x:f>IF(A174="","",SUM(IF(AND(EXACT(B174,B27),EXACT(C174,C27),EXACT(D174,D27),EXACT(E174,E27),ISNUMBER(E174)=ISNUMBER(E27)),1,0),IF(AND(EXACT(B174,B28),EXACT(C174,C28),EXACT(D174,D28),EXACT(E174,E28),ISNUMBER(E174)=ISNUMBER(E28)),1,0),IF(AND(EXACT(B174,B29),EXACT(C174,C29),EXACT(D174,D29),EXACT(E174,E29),ISNUMBER(E174)=ISNUMBER(E29)),1,0),IF(AND(EXACT(B174,B30),EXACT(C174,C30),EXACT(D174,D30),EXACT(E174,E30),ISNUMBER(E174)=ISNUMBER(E30)),1,0),IF(AND(EXACT(B174,B31),EXACT(C174,C31),EXACT(D174,D31),EXACT(E174,E31),ISNUMBER(E174)=ISNUMBER(E31)),1,0),IF(AND(EXACT(B174,B32),EXACT(C174,C32),EXACT(D174,D32),EXACT(E174,E32),ISNUMBER(E174)=ISNUMBER(E32)),1,0),IF(AND(EXACT(B174,B33),EXACT(C174,C33),EXACT(D174,D33),EXACT(E174,E33),ISNUMBER(E174)=ISNUMBER(E33)),1,0),IF(AND(EXACT(B174,B34),EXACT(C174,C34),EXACT(D174,D34),EXACT(E174,E34),ISNUMBER(E174)=ISNUMBER(E34)),1,0),IF(AND(EXACT(B174,B35),EXACT(C174,C35),EXACT(D174,D35),EXACT(E174,E35),ISNUMBER(E174)=ISNUMBER(E35)),1,0),IF(AND(EXACT(B174,B36),EXACT(C174,C36),EXACT(D174,D36),EXACT(E174,E36),ISNUMBER(E174)=ISNUMBER(E36)),1,0),IF(AND(EXACT(B174,B37),EXACT(C174,C37),EXACT(D174,D37),EXACT(E174,E37),ISNUMBER(E174)=ISNUMBER(E37)),1,0),IF(AND(EXACT(B174,B38),EXACT(C174,C38),EXACT(D174,D38),EXACT(E174,E38),ISNUMBER(E174)=ISNUMBER(E38)),1,0),IF(AND(EXACT(B174,B39),EXACT(C174,C39),EXACT(D174,D39),EXACT(E174,E39),ISNUMBER(E174)=ISNUMBER(E39)),1,0),IF(AND(EXACT(B174,B40),EXACT(C174,C40),EXACT(D174,D40),EXACT(E174,E40),ISNUMBER(E174)=ISNUMBER(E40)),1,0),IF(AND(EXACT(B174,B41),EXACT(C174,C41),EXACT(D174,D41),EXACT(E174,E41),ISNUMBER(E174)=ISNUMBER(E41)),1,0),IF(AND(EXACT(B174,B42),EXACT(C174,C42),EXACT(D174,D42),EXACT(E174,E42),ISNUMBER(E174)=ISNUMBER(E42)),1,0),IF(AND(EXACT(B174,B43),EXACT(C174,C43),EXACT(D174,D43),EXACT(E174,E43),ISNUMBER(E174)=ISNUMBER(E43)),1,0),IF(AND(EXACT(B174,B44),EXACT(C174,C44),EXACT(D174,D44),EXACT(E174,E44),ISNUMBER(E174)=ISNUMBER(E44)),1,0),IF(AND(EXACT(B174,B45),EXACT(C174,C45),EXACT(D174,D45),EXACT(E174,E45),ISNUMBER(E174)=ISNUMBER(E45)),1,0),IF(AND(EXACT(B174,B46),EXACT(C174,C46),EXACT(D174,D46),EXACT(E174,E46),ISNUMBER(E174)=ISNUMBER(E46)),1,0)))</x:f>
      </x:c>
      <x:c r="M174" s="28" t="str">
        <x:f>IF(A174="","",SUM(IF(AND(EXACT(B174,B47),EXACT(C174,C47),EXACT(D174,D47),EXACT(E174,E47),ISNUMBER(E174)=ISNUMBER(E47)),1,0),IF(AND(EXACT(B174,B48),EXACT(C174,C48),EXACT(D174,D48),EXACT(E174,E48),ISNUMBER(E174)=ISNUMBER(E48)),1,0),IF(AND(EXACT(B174,B49),EXACT(C174,C49),EXACT(D174,D49),EXACT(E174,E49),ISNUMBER(E174)=ISNUMBER(E49)),1,0),IF(AND(EXACT(B174,B50),EXACT(C174,C50),EXACT(D174,D50),EXACT(E174,E50),ISNUMBER(E174)=ISNUMBER(E50)),1,0),IF(AND(EXACT(B174,B51),EXACT(C174,C51),EXACT(D174,D51),EXACT(E174,E51),ISNUMBER(E174)=ISNUMBER(E51)),1,0),IF(AND(EXACT(B174,B52),EXACT(C174,C52),EXACT(D174,D52),EXACT(E174,E52),ISNUMBER(E174)=ISNUMBER(E52)),1,0),IF(AND(EXACT(B174,B53),EXACT(C174,C53),EXACT(D174,D53),EXACT(E174,E53),ISNUMBER(E174)=ISNUMBER(E53)),1,0),IF(AND(EXACT(B174,B54),EXACT(C174,C54),EXACT(D174,D54),EXACT(E174,E54),ISNUMBER(E174)=ISNUMBER(E54)),1,0),IF(AND(EXACT(B174,B55),EXACT(C174,C55),EXACT(D174,D55),EXACT(E174,E55),ISNUMBER(E174)=ISNUMBER(E55)),1,0),IF(AND(EXACT(B174,B56),EXACT(C174,C56),EXACT(D174,D56),EXACT(E174,E56),ISNUMBER(E174)=ISNUMBER(E56)),1,0),IF(AND(EXACT(B174,B57),EXACT(C174,C57),EXACT(D174,D57),EXACT(E174,E57),ISNUMBER(E174)=ISNUMBER(E57)),1,0),IF(AND(EXACT(B174,B58),EXACT(C174,C58),EXACT(D174,D58),EXACT(E174,E58),ISNUMBER(E174)=ISNUMBER(E58)),1,0),IF(AND(EXACT(B174,B59),EXACT(C174,C59),EXACT(D174,D59),EXACT(E174,E59),ISNUMBER(E174)=ISNUMBER(E59)),1,0),IF(AND(EXACT(B174,B60),EXACT(C174,C60),EXACT(D174,D60),EXACT(E174,E60),ISNUMBER(E174)=ISNUMBER(E60)),1,0),IF(AND(EXACT(B174,B61),EXACT(C174,C61),EXACT(D174,D61),EXACT(E174,E61),ISNUMBER(E174)=ISNUMBER(E61)),1,0),IF(AND(EXACT(B174,B62),EXACT(C174,C62),EXACT(D174,D62),EXACT(E174,E62),ISNUMBER(E174)=ISNUMBER(E62)),1,0),IF(AND(EXACT(B174,B63),EXACT(C174,C63),EXACT(D174,D63),EXACT(E174,E63),ISNUMBER(E174)=ISNUMBER(E63)),1,0),IF(AND(EXACT(B174,B64),EXACT(C174,C64),EXACT(D174,D64),EXACT(E174,E64),ISNUMBER(E174)=ISNUMBER(E64)),1,0),IF(AND(EXACT(B174,B65),EXACT(C174,C65),EXACT(D174,D65),EXACT(E174,E65),ISNUMBER(E174)=ISNUMBER(E65)),1,0),IF(AND(EXACT(B174,B66),EXACT(C174,C66),EXACT(D174,D66),EXACT(E174,E66),ISNUMBER(E174)=ISNUMBER(E66)),1,0)))</x:f>
      </x:c>
      <x:c r="N174" s="28" t="str">
        <x:f>IF(A174="","",SUM(IF(AND(EXACT(B174,B67),EXACT(C174,C67),EXACT(D174,D67),EXACT(E174,E67),ISNUMBER(E174)=ISNUMBER(E67)),1,0),IF(AND(EXACT(B174,B68),EXACT(C174,C68),EXACT(D174,D68),EXACT(E174,E68),ISNUMBER(E174)=ISNUMBER(E68)),1,0),IF(AND(EXACT(B174,B69),EXACT(C174,C69),EXACT(D174,D69),EXACT(E174,E69),ISNUMBER(E174)=ISNUMBER(E69)),1,0),IF(AND(EXACT(B174,B70),EXACT(C174,C70),EXACT(D174,D70),EXACT(E174,E70),ISNUMBER(E174)=ISNUMBER(E70)),1,0),IF(AND(EXACT(B174,B71),EXACT(C174,C71),EXACT(D174,D71),EXACT(E174,E71),ISNUMBER(E174)=ISNUMBER(E71)),1,0),IF(AND(EXACT(B174,B72),EXACT(C174,C72),EXACT(D174,D72),EXACT(E174,E72),ISNUMBER(E174)=ISNUMBER(E72)),1,0),IF(AND(EXACT(B174,B73),EXACT(C174,C73),EXACT(D174,D73),EXACT(E174,E73),ISNUMBER(E174)=ISNUMBER(E73)),1,0),IF(AND(EXACT(B174,B74),EXACT(C174,C74),EXACT(D174,D74),EXACT(E174,E74),ISNUMBER(E174)=ISNUMBER(E74)),1,0),IF(AND(EXACT(B174,B75),EXACT(C174,C75),EXACT(D174,D75),EXACT(E174,E75),ISNUMBER(E174)=ISNUMBER(E75)),1,0),IF(AND(EXACT(B174,B76),EXACT(C174,C76),EXACT(D174,D76),EXACT(E174,E76),ISNUMBER(E174)=ISNUMBER(E76)),1,0),IF(AND(EXACT(B174,B77),EXACT(C174,C77),EXACT(D174,D77),EXACT(E174,E77),ISNUMBER(E174)=ISNUMBER(E77)),1,0),IF(AND(EXACT(B174,B78),EXACT(C174,C78),EXACT(D174,D78),EXACT(E174,E78),ISNUMBER(E174)=ISNUMBER(E78)),1,0),IF(AND(EXACT(B174,B79),EXACT(C174,C79),EXACT(D174,D79),EXACT(E174,E79),ISNUMBER(E174)=ISNUMBER(E79)),1,0),IF(AND(EXACT(B174,B80),EXACT(C174,C80),EXACT(D174,D80),EXACT(E174,E80),ISNUMBER(E174)=ISNUMBER(E80)),1,0),IF(AND(EXACT(B174,B81),EXACT(C174,C81),EXACT(D174,D81),EXACT(E174,E81),ISNUMBER(E174)=ISNUMBER(E81)),1,0),IF(AND(EXACT(B174,B82),EXACT(C174,C82),EXACT(D174,D82),EXACT(E174,E82),ISNUMBER(E174)=ISNUMBER(E82)),1,0),IF(AND(EXACT(B174,B83),EXACT(C174,C83),EXACT(D174,D83),EXACT(E174,E83),ISNUMBER(E174)=ISNUMBER(E83)),1,0),IF(AND(EXACT(B174,B84),EXACT(C174,C84),EXACT(D174,D84),EXACT(E174,E84),ISNUMBER(E174)=ISNUMBER(E84)),1,0),IF(AND(EXACT(B174,B85),EXACT(C174,C85),EXACT(D174,D85),EXACT(E174,E85),ISNUMBER(E174)=ISNUMBER(E85)),1,0),IF(AND(EXACT(B174,B86),EXACT(C174,C86),EXACT(D174,D86),EXACT(E174,E86),ISNUMBER(E174)=ISNUMBER(E86)),1,0)))</x:f>
      </x:c>
      <x:c r="O174" s="28" t="str">
        <x:f>IF(A174="","",SUM(IF(AND(EXACT(B174,B87),EXACT(C174,C87),EXACT(D174,D87),EXACT(E174,E87),ISNUMBER(E174)=ISNUMBER(E87)),1,0),IF(AND(EXACT(B174,B88),EXACT(C174,C88),EXACT(D174,D88),EXACT(E174,E88),ISNUMBER(E174)=ISNUMBER(E88)),1,0),IF(AND(EXACT(B174,B89),EXACT(C174,C89),EXACT(D174,D89),EXACT(E174,E89),ISNUMBER(E174)=ISNUMBER(E89)),1,0),IF(AND(EXACT(B174,B90),EXACT(C174,C90),EXACT(D174,D90),EXACT(E174,E90),ISNUMBER(E174)=ISNUMBER(E90)),1,0),IF(AND(EXACT(B174,B91),EXACT(C174,C91),EXACT(D174,D91),EXACT(E174,E91),ISNUMBER(E174)=ISNUMBER(E91)),1,0),IF(AND(EXACT(B174,B92),EXACT(C174,C92),EXACT(D174,D92),EXACT(E174,E92),ISNUMBER(E174)=ISNUMBER(E92)),1,0),IF(AND(EXACT(B174,B93),EXACT(C174,C93),EXACT(D174,D93),EXACT(E174,E93),ISNUMBER(E174)=ISNUMBER(E93)),1,0),IF(AND(EXACT(B174,B94),EXACT(C174,C94),EXACT(D174,D94),EXACT(E174,E94),ISNUMBER(E174)=ISNUMBER(E94)),1,0),IF(AND(EXACT(B174,B95),EXACT(C174,C95),EXACT(D174,D95),EXACT(E174,E95),ISNUMBER(E174)=ISNUMBER(E95)),1,0),IF(AND(EXACT(B174,B96),EXACT(C174,C96),EXACT(D174,D96),EXACT(E174,E96),ISNUMBER(E174)=ISNUMBER(E96)),1,0),IF(AND(EXACT(B174,B97),EXACT(C174,C97),EXACT(D174,D97),EXACT(E174,E97),ISNUMBER(E174)=ISNUMBER(E97)),1,0),IF(AND(EXACT(B174,B98),EXACT(C174,C98),EXACT(D174,D98),EXACT(E174,E98),ISNUMBER(E174)=ISNUMBER(E98)),1,0),IF(AND(EXACT(B174,B99),EXACT(C174,C99),EXACT(D174,D99),EXACT(E174,E99),ISNUMBER(E174)=ISNUMBER(E99)),1,0),IF(AND(EXACT(B174,B100),EXACT(C174,C100),EXACT(D174,D100),EXACT(E174,E100),ISNUMBER(E174)=ISNUMBER(E100)),1,0),IF(AND(EXACT(B174,B101),EXACT(C174,C101),EXACT(D174,D101),EXACT(E174,E101),ISNUMBER(E174)=ISNUMBER(E101)),1,0),IF(AND(EXACT(B174,B102),EXACT(C174,C102),EXACT(D174,D102),EXACT(E174,E102),ISNUMBER(E174)=ISNUMBER(E102)),1,0),IF(AND(EXACT(B174,B103),EXACT(C174,C103),EXACT(D174,D103),EXACT(E174,E103),ISNUMBER(E174)=ISNUMBER(E103)),1,0),IF(AND(EXACT(B174,B104),EXACT(C174,C104),EXACT(D174,D104),EXACT(E174,E104),ISNUMBER(E174)=ISNUMBER(E104)),1,0),IF(AND(EXACT(B174,B105),EXACT(C174,C105),EXACT(D174,D105),EXACT(E174,E105),ISNUMBER(E174)=ISNUMBER(E105)),1,0),IF(AND(EXACT(B174,B106),EXACT(C174,C106),EXACT(D174,D106),EXACT(E174,E106),ISNUMBER(E174)=ISNUMBER(E106)),1,0)))</x:f>
      </x:c>
      <x:c r="P174" s="28" t="str">
        <x:f>IF(A174="","",SUM(IF(AND(EXACT(B174,B107),EXACT(C174,C107),EXACT(D174,D107),EXACT(E174,E107),ISNUMBER(E174)=ISNUMBER(E107)),1,0),IF(AND(EXACT(B174,B108),EXACT(C174,C108),EXACT(D174,D108),EXACT(E174,E108),ISNUMBER(E174)=ISNUMBER(E108)),1,0),IF(AND(EXACT(B174,B109),EXACT(C174,C109),EXACT(D174,D109),EXACT(E174,E109),ISNUMBER(E174)=ISNUMBER(E109)),1,0),IF(AND(EXACT(B174,B110),EXACT(C174,C110),EXACT(D174,D110),EXACT(E174,E110),ISNUMBER(E174)=ISNUMBER(E110)),1,0),IF(AND(EXACT(B174,B111),EXACT(C174,C111),EXACT(D174,D111),EXACT(E174,E111),ISNUMBER(E174)=ISNUMBER(E111)),1,0),IF(AND(EXACT(B174,B112),EXACT(C174,C112),EXACT(D174,D112),EXACT(E174,E112),ISNUMBER(E174)=ISNUMBER(E112)),1,0),IF(AND(EXACT(B174,B113),EXACT(C174,C113),EXACT(D174,D113),EXACT(E174,E113),ISNUMBER(E174)=ISNUMBER(E113)),1,0),IF(AND(EXACT(B174,B114),EXACT(C174,C114),EXACT(D174,D114),EXACT(E174,E114),ISNUMBER(E174)=ISNUMBER(E114)),1,0),IF(AND(EXACT(B174,B115),EXACT(C174,C115),EXACT(D174,D115),EXACT(E174,E115),ISNUMBER(E174)=ISNUMBER(E115)),1,0),IF(AND(EXACT(B174,B116),EXACT(C174,C116),EXACT(D174,D116),EXACT(E174,E116),ISNUMBER(E174)=ISNUMBER(E116)),1,0),IF(AND(EXACT(B174,B117),EXACT(C174,C117),EXACT(D174,D117),EXACT(E174,E117),ISNUMBER(E174)=ISNUMBER(E117)),1,0),IF(AND(EXACT(B174,B118),EXACT(C174,C118),EXACT(D174,D118),EXACT(E174,E118),ISNUMBER(E174)=ISNUMBER(E118)),1,0),IF(AND(EXACT(B174,B119),EXACT(C174,C119),EXACT(D174,D119),EXACT(E174,E119),ISNUMBER(E174)=ISNUMBER(E119)),1,0),IF(AND(EXACT(B174,B120),EXACT(C174,C120),EXACT(D174,D120),EXACT(E174,E120),ISNUMBER(E174)=ISNUMBER(E120)),1,0),IF(AND(EXACT(B174,B121),EXACT(C174,C121),EXACT(D174,D121),EXACT(E174,E121),ISNUMBER(E174)=ISNUMBER(E121)),1,0),IF(AND(EXACT(B174,B122),EXACT(C174,C122),EXACT(D174,D122),EXACT(E174,E122),ISNUMBER(E174)=ISNUMBER(E122)),1,0),IF(AND(EXACT(B174,B123),EXACT(C174,C123),EXACT(D174,D123),EXACT(E174,E123),ISNUMBER(E174)=ISNUMBER(E123)),1,0),IF(AND(EXACT(B174,B124),EXACT(C174,C124),EXACT(D174,D124),EXACT(E174,E124),ISNUMBER(E174)=ISNUMBER(E124)),1,0),IF(AND(EXACT(B174,B125),EXACT(C174,C125),EXACT(D174,D125),EXACT(E174,E125),ISNUMBER(E174)=ISNUMBER(E125)),1,0),IF(AND(EXACT(B174,B126),EXACT(C174,C126),EXACT(D174,D126),EXACT(E174,E126),ISNUMBER(E174)=ISNUMBER(E126)),1,0)))</x:f>
      </x:c>
      <x:c r="Q174" s="28" t="str">
        <x:f>IF(A174="","",SUM(IF(AND(EXACT(B174,B127),EXACT(C174,C127),EXACT(D174,D127),EXACT(E174,E127),ISNUMBER(E174)=ISNUMBER(E127)),1,0),IF(AND(EXACT(B174,B128),EXACT(C174,C128),EXACT(D174,D128),EXACT(E174,E128),ISNUMBER(E174)=ISNUMBER(E128)),1,0),IF(AND(EXACT(B174,B129),EXACT(C174,C129),EXACT(D174,D129),EXACT(E174,E129),ISNUMBER(E174)=ISNUMBER(E129)),1,0),IF(AND(EXACT(B174,B130),EXACT(C174,C130),EXACT(D174,D130),EXACT(E174,E130),ISNUMBER(E174)=ISNUMBER(E130)),1,0),IF(AND(EXACT(B174,B131),EXACT(C174,C131),EXACT(D174,D131),EXACT(E174,E131),ISNUMBER(E174)=ISNUMBER(E131)),1,0),IF(AND(EXACT(B174,B132),EXACT(C174,C132),EXACT(D174,D132),EXACT(E174,E132),ISNUMBER(E174)=ISNUMBER(E132)),1,0),IF(AND(EXACT(B174,B133),EXACT(C174,C133),EXACT(D174,D133),EXACT(E174,E133),ISNUMBER(E174)=ISNUMBER(E133)),1,0),IF(AND(EXACT(B174,B134),EXACT(C174,C134),EXACT(D174,D134),EXACT(E174,E134),ISNUMBER(E174)=ISNUMBER(E134)),1,0),IF(AND(EXACT(B174,B135),EXACT(C174,C135),EXACT(D174,D135),EXACT(E174,E135),ISNUMBER(E174)=ISNUMBER(E135)),1,0),IF(AND(EXACT(B174,B136),EXACT(C174,C136),EXACT(D174,D136),EXACT(E174,E136),ISNUMBER(E174)=ISNUMBER(E136)),1,0),IF(AND(EXACT(B174,B137),EXACT(C174,C137),EXACT(D174,D137),EXACT(E174,E137),ISNUMBER(E174)=ISNUMBER(E137)),1,0),IF(AND(EXACT(B174,B138),EXACT(C174,C138),EXACT(D174,D138),EXACT(E174,E138),ISNUMBER(E174)=ISNUMBER(E138)),1,0),IF(AND(EXACT(B174,B139),EXACT(C174,C139),EXACT(D174,D139),EXACT(E174,E139),ISNUMBER(E174)=ISNUMBER(E139)),1,0),IF(AND(EXACT(B174,B140),EXACT(C174,C140),EXACT(D174,D140),EXACT(E174,E140),ISNUMBER(E174)=ISNUMBER(E140)),1,0),IF(AND(EXACT(B174,B141),EXACT(C174,C141),EXACT(D174,D141),EXACT(E174,E141),ISNUMBER(E174)=ISNUMBER(E141)),1,0),IF(AND(EXACT(B174,B142),EXACT(C174,C142),EXACT(D174,D142),EXACT(E174,E142),ISNUMBER(E174)=ISNUMBER(E142)),1,0),IF(AND(EXACT(B174,B143),EXACT(C174,C143),EXACT(D174,D143),EXACT(E174,E143),ISNUMBER(E174)=ISNUMBER(E143)),1,0),IF(AND(EXACT(B174,B144),EXACT(C174,C144),EXACT(D174,D144),EXACT(E174,E144),ISNUMBER(E174)=ISNUMBER(E144)),1,0),IF(AND(EXACT(B174,B145),EXACT(C174,C145),EXACT(D174,D145),EXACT(E174,E145),ISNUMBER(E174)=ISNUMBER(E145)),1,0),IF(AND(EXACT(B174,B146),EXACT(C174,C146),EXACT(D174,D146),EXACT(E174,E146),ISNUMBER(E174)=ISNUMBER(E146)),1,0)))</x:f>
      </x:c>
      <x:c r="R174" s="28" t="str">
        <x:f>IF(A174="","",SUM(IF(AND(EXACT(B174,B147),EXACT(C174,C147),EXACT(D174,D147),EXACT(E174,E147),ISNUMBER(E174)=ISNUMBER(E147)),1,0),IF(AND(EXACT(B174,B148),EXACT(C174,C148),EXACT(D174,D148),EXACT(E174,E148),ISNUMBER(E174)=ISNUMBER(E148)),1,0),IF(AND(EXACT(B174,B149),EXACT(C174,C149),EXACT(D174,D149),EXACT(E174,E149),ISNUMBER(E174)=ISNUMBER(E149)),1,0),IF(AND(EXACT(B174,B150),EXACT(C174,C150),EXACT(D174,D150),EXACT(E174,E150),ISNUMBER(E174)=ISNUMBER(E150)),1,0),IF(AND(EXACT(B174,B151),EXACT(C174,C151),EXACT(D174,D151),EXACT(E174,E151),ISNUMBER(E174)=ISNUMBER(E151)),1,0),IF(AND(EXACT(B174,B152),EXACT(C174,C152),EXACT(D174,D152),EXACT(E174,E152),ISNUMBER(E174)=ISNUMBER(E152)),1,0),IF(AND(EXACT(B174,B153),EXACT(C174,C153),EXACT(D174,D153),EXACT(E174,E153),ISNUMBER(E174)=ISNUMBER(E153)),1,0),IF(AND(EXACT(B174,B154),EXACT(C174,C154),EXACT(D174,D154),EXACT(E174,E154),ISNUMBER(E174)=ISNUMBER(E154)),1,0),IF(AND(EXACT(B174,B155),EXACT(C174,C155),EXACT(D174,D155),EXACT(E174,E155),ISNUMBER(E174)=ISNUMBER(E155)),1,0),IF(AND(EXACT(B174,B156),EXACT(C174,C156),EXACT(D174,D156),EXACT(E174,E156),ISNUMBER(E174)=ISNUMBER(E156)),1,0),IF(AND(EXACT(B174,B157),EXACT(C174,C157),EXACT(D174,D157),EXACT(E174,E157),ISNUMBER(E174)=ISNUMBER(E157)),1,0),IF(AND(EXACT(B174,B158),EXACT(C174,C158),EXACT(D174,D158),EXACT(E174,E158),ISNUMBER(E174)=ISNUMBER(E158)),1,0),IF(AND(EXACT(B174,B159),EXACT(C174,C159),EXACT(D174,D159),EXACT(E174,E159),ISNUMBER(E174)=ISNUMBER(E159)),1,0),IF(AND(EXACT(B174,B160),EXACT(C174,C160),EXACT(D174,D160),EXACT(E174,E160),ISNUMBER(E174)=ISNUMBER(E160)),1,0),IF(AND(EXACT(B174,B161),EXACT(C174,C161),EXACT(D174,D161),EXACT(E174,E161),ISNUMBER(E174)=ISNUMBER(E161)),1,0),IF(AND(EXACT(B174,B162),EXACT(C174,C162),EXACT(D174,D162),EXACT(E174,E162),ISNUMBER(E174)=ISNUMBER(E162)),1,0),IF(AND(EXACT(B174,B163),EXACT(C174,C163),EXACT(D174,D163),EXACT(E174,E163),ISNUMBER(E174)=ISNUMBER(E163)),1,0),IF(AND(EXACT(B174,B164),EXACT(C174,C164),EXACT(D174,D164),EXACT(E174,E164),ISNUMBER(E174)=ISNUMBER(E164)),1,0),IF(AND(EXACT(B174,B165),EXACT(C174,C165),EXACT(D174,D165),EXACT(E174,E165),ISNUMBER(E174)=ISNUMBER(E165)),1,0),IF(AND(EXACT(B174,B166),EXACT(C174,C166),EXACT(D174,D166),EXACT(E174,E166),ISNUMBER(E174)=ISNUMBER(E166)),1,0)))</x:f>
      </x:c>
      <x:c r="S174" s="28" t="str">
        <x:f>IF(A174="","",SUM(IF(AND(EXACT(B174,B167),EXACT(C174,C167),EXACT(D174,D167),EXACT(E174,E167),ISNUMBER(E174)=ISNUMBER(E167)),1,0),IF(AND(EXACT(B174,B168),EXACT(C174,C168),EXACT(D174,D168),EXACT(E174,E168),ISNUMBER(E174)=ISNUMBER(E168)),1,0),IF(AND(EXACT(B174,B169),EXACT(C174,C169),EXACT(D174,D169),EXACT(E174,E169),ISNUMBER(E174)=ISNUMBER(E169)),1,0),IF(AND(EXACT(B174,B170),EXACT(C174,C170),EXACT(D174,D170),EXACT(E174,E170),ISNUMBER(E174)=ISNUMBER(E170)),1,0),IF(AND(EXACT(B174,B171),EXACT(C174,C171),EXACT(D174,D171),EXACT(E174,E171),ISNUMBER(E174)=ISNUMBER(E171)),1,0),IF(AND(EXACT(B174,B172),EXACT(C174,C172),EXACT(D174,D172),EXACT(E174,E172),ISNUMBER(E174)=ISNUMBER(E172)),1,0),IF(AND(EXACT(B174,B173),EXACT(C174,C173),EXACT(D174,D173),EXACT(E174,E173),ISNUMBER(E174)=ISNUMBER(E173)),1,0),IF(AND(EXACT(B174,B174),EXACT(C174,C174),EXACT(D174,D174),EXACT(E174,E174),ISNUMBER(E174)=ISNUMBER(E174)),1,0)))</x:f>
      </x:c>
      <x:c r="T174" s="28" t="str">
        <x:f>IF(A174="","",0)</x:f>
      </x:c>
    </x:row>
    <x:row r="175" ht="22" customHeight="1">
      <x:c r="A175" s="2" t="str">
        <x:f>IF(COUNTA('Input'!A175:D175)=0,"",ROW()-6)</x:f>
      </x:c>
      <x:c r="B175" s="2" t="str">
        <x:f>IF(ISBLANK('Input'!A175),"",'Input'!A175)</x:f>
      </x:c>
      <x:c r="C175" s="2" t="str">
        <x:f>IF(ISBLANK('Input'!B175),"",'Input'!B175)</x:f>
      </x:c>
      <x:c r="D175" s="2" t="str">
        <x:f>IF(ISBLANK('Input'!C175),"",'Input'!C175)</x:f>
      </x:c>
      <x:c r="E175" s="21" t="str">
        <x:f>IF(ISBLANK('Input'!D175),"",'Input'!D175)</x:f>
      </x:c>
      <x:c r="F175" s="2" t="str">
        <x:f>IF(A175="","",SUM(K175:T175))</x:f>
      </x:c>
      <x:c r="G175" s="2" t="str">
        <x:f>IF(A175="","",IF(F175&gt;1,"Exact duplicate",IF(B175="","Missing job ID",IF(C175="","Missing customer",IF(NOT(OR(EXACT(D175,"completed"),EXACT(D175,"cancelled"))),"Missing or invalid status",IF(NOT(ISNUMBER(E175)),"Missing or invalid amount",IF(E175&lt;0,"Missing or invalid amount","")))))))</x:f>
      </x:c>
      <x:c r="H175" s="2" t="str">
        <x:f>IF(A175="","",IF(F175&gt;1,"Duplicate",IF(G175&lt;&gt;"","Exception",IF(EXACT(D175,"completed"),"Completed","Cancelled"))))</x:f>
      </x:c>
      <x:c r="I175" s="21" t="str">
        <x:f>IF(A175="","",IF(H175="Completed",E175,0))</x:f>
      </x:c>
      <x:c r="K175" s="28" t="str">
        <x:f>IF(A175="","",SUM(IF(AND(EXACT(B175,B7),EXACT(C175,C7),EXACT(D175,D7),EXACT(E175,E7),ISNUMBER(E175)=ISNUMBER(E7)),1,0),IF(AND(EXACT(B175,B8),EXACT(C175,C8),EXACT(D175,D8),EXACT(E175,E8),ISNUMBER(E175)=ISNUMBER(E8)),1,0),IF(AND(EXACT(B175,B9),EXACT(C175,C9),EXACT(D175,D9),EXACT(E175,E9),ISNUMBER(E175)=ISNUMBER(E9)),1,0),IF(AND(EXACT(B175,B10),EXACT(C175,C10),EXACT(D175,D10),EXACT(E175,E10),ISNUMBER(E175)=ISNUMBER(E10)),1,0),IF(AND(EXACT(B175,B11),EXACT(C175,C11),EXACT(D175,D11),EXACT(E175,E11),ISNUMBER(E175)=ISNUMBER(E11)),1,0),IF(AND(EXACT(B175,B12),EXACT(C175,C12),EXACT(D175,D12),EXACT(E175,E12),ISNUMBER(E175)=ISNUMBER(E12)),1,0),IF(AND(EXACT(B175,B13),EXACT(C175,C13),EXACT(D175,D13),EXACT(E175,E13),ISNUMBER(E175)=ISNUMBER(E13)),1,0),IF(AND(EXACT(B175,B14),EXACT(C175,C14),EXACT(D175,D14),EXACT(E175,E14),ISNUMBER(E175)=ISNUMBER(E14)),1,0),IF(AND(EXACT(B175,B15),EXACT(C175,C15),EXACT(D175,D15),EXACT(E175,E15),ISNUMBER(E175)=ISNUMBER(E15)),1,0),IF(AND(EXACT(B175,B16),EXACT(C175,C16),EXACT(D175,D16),EXACT(E175,E16),ISNUMBER(E175)=ISNUMBER(E16)),1,0),IF(AND(EXACT(B175,B17),EXACT(C175,C17),EXACT(D175,D17),EXACT(E175,E17),ISNUMBER(E175)=ISNUMBER(E17)),1,0),IF(AND(EXACT(B175,B18),EXACT(C175,C18),EXACT(D175,D18),EXACT(E175,E18),ISNUMBER(E175)=ISNUMBER(E18)),1,0),IF(AND(EXACT(B175,B19),EXACT(C175,C19),EXACT(D175,D19),EXACT(E175,E19),ISNUMBER(E175)=ISNUMBER(E19)),1,0),IF(AND(EXACT(B175,B20),EXACT(C175,C20),EXACT(D175,D20),EXACT(E175,E20),ISNUMBER(E175)=ISNUMBER(E20)),1,0),IF(AND(EXACT(B175,B21),EXACT(C175,C21),EXACT(D175,D21),EXACT(E175,E21),ISNUMBER(E175)=ISNUMBER(E21)),1,0),IF(AND(EXACT(B175,B22),EXACT(C175,C22),EXACT(D175,D22),EXACT(E175,E22),ISNUMBER(E175)=ISNUMBER(E22)),1,0),IF(AND(EXACT(B175,B23),EXACT(C175,C23),EXACT(D175,D23),EXACT(E175,E23),ISNUMBER(E175)=ISNUMBER(E23)),1,0),IF(AND(EXACT(B175,B24),EXACT(C175,C24),EXACT(D175,D24),EXACT(E175,E24),ISNUMBER(E175)=ISNUMBER(E24)),1,0),IF(AND(EXACT(B175,B25),EXACT(C175,C25),EXACT(D175,D25),EXACT(E175,E25),ISNUMBER(E175)=ISNUMBER(E25)),1,0),IF(AND(EXACT(B175,B26),EXACT(C175,C26),EXACT(D175,D26),EXACT(E175,E26),ISNUMBER(E175)=ISNUMBER(E26)),1,0)))</x:f>
      </x:c>
      <x:c r="L175" s="28" t="str">
        <x:f>IF(A175="","",SUM(IF(AND(EXACT(B175,B27),EXACT(C175,C27),EXACT(D175,D27),EXACT(E175,E27),ISNUMBER(E175)=ISNUMBER(E27)),1,0),IF(AND(EXACT(B175,B28),EXACT(C175,C28),EXACT(D175,D28),EXACT(E175,E28),ISNUMBER(E175)=ISNUMBER(E28)),1,0),IF(AND(EXACT(B175,B29),EXACT(C175,C29),EXACT(D175,D29),EXACT(E175,E29),ISNUMBER(E175)=ISNUMBER(E29)),1,0),IF(AND(EXACT(B175,B30),EXACT(C175,C30),EXACT(D175,D30),EXACT(E175,E30),ISNUMBER(E175)=ISNUMBER(E30)),1,0),IF(AND(EXACT(B175,B31),EXACT(C175,C31),EXACT(D175,D31),EXACT(E175,E31),ISNUMBER(E175)=ISNUMBER(E31)),1,0),IF(AND(EXACT(B175,B32),EXACT(C175,C32),EXACT(D175,D32),EXACT(E175,E32),ISNUMBER(E175)=ISNUMBER(E32)),1,0),IF(AND(EXACT(B175,B33),EXACT(C175,C33),EXACT(D175,D33),EXACT(E175,E33),ISNUMBER(E175)=ISNUMBER(E33)),1,0),IF(AND(EXACT(B175,B34),EXACT(C175,C34),EXACT(D175,D34),EXACT(E175,E34),ISNUMBER(E175)=ISNUMBER(E34)),1,0),IF(AND(EXACT(B175,B35),EXACT(C175,C35),EXACT(D175,D35),EXACT(E175,E35),ISNUMBER(E175)=ISNUMBER(E35)),1,0),IF(AND(EXACT(B175,B36),EXACT(C175,C36),EXACT(D175,D36),EXACT(E175,E36),ISNUMBER(E175)=ISNUMBER(E36)),1,0),IF(AND(EXACT(B175,B37),EXACT(C175,C37),EXACT(D175,D37),EXACT(E175,E37),ISNUMBER(E175)=ISNUMBER(E37)),1,0),IF(AND(EXACT(B175,B38),EXACT(C175,C38),EXACT(D175,D38),EXACT(E175,E38),ISNUMBER(E175)=ISNUMBER(E38)),1,0),IF(AND(EXACT(B175,B39),EXACT(C175,C39),EXACT(D175,D39),EXACT(E175,E39),ISNUMBER(E175)=ISNUMBER(E39)),1,0),IF(AND(EXACT(B175,B40),EXACT(C175,C40),EXACT(D175,D40),EXACT(E175,E40),ISNUMBER(E175)=ISNUMBER(E40)),1,0),IF(AND(EXACT(B175,B41),EXACT(C175,C41),EXACT(D175,D41),EXACT(E175,E41),ISNUMBER(E175)=ISNUMBER(E41)),1,0),IF(AND(EXACT(B175,B42),EXACT(C175,C42),EXACT(D175,D42),EXACT(E175,E42),ISNUMBER(E175)=ISNUMBER(E42)),1,0),IF(AND(EXACT(B175,B43),EXACT(C175,C43),EXACT(D175,D43),EXACT(E175,E43),ISNUMBER(E175)=ISNUMBER(E43)),1,0),IF(AND(EXACT(B175,B44),EXACT(C175,C44),EXACT(D175,D44),EXACT(E175,E44),ISNUMBER(E175)=ISNUMBER(E44)),1,0),IF(AND(EXACT(B175,B45),EXACT(C175,C45),EXACT(D175,D45),EXACT(E175,E45),ISNUMBER(E175)=ISNUMBER(E45)),1,0),IF(AND(EXACT(B175,B46),EXACT(C175,C46),EXACT(D175,D46),EXACT(E175,E46),ISNUMBER(E175)=ISNUMBER(E46)),1,0)))</x:f>
      </x:c>
      <x:c r="M175" s="28" t="str">
        <x:f>IF(A175="","",SUM(IF(AND(EXACT(B175,B47),EXACT(C175,C47),EXACT(D175,D47),EXACT(E175,E47),ISNUMBER(E175)=ISNUMBER(E47)),1,0),IF(AND(EXACT(B175,B48),EXACT(C175,C48),EXACT(D175,D48),EXACT(E175,E48),ISNUMBER(E175)=ISNUMBER(E48)),1,0),IF(AND(EXACT(B175,B49),EXACT(C175,C49),EXACT(D175,D49),EXACT(E175,E49),ISNUMBER(E175)=ISNUMBER(E49)),1,0),IF(AND(EXACT(B175,B50),EXACT(C175,C50),EXACT(D175,D50),EXACT(E175,E50),ISNUMBER(E175)=ISNUMBER(E50)),1,0),IF(AND(EXACT(B175,B51),EXACT(C175,C51),EXACT(D175,D51),EXACT(E175,E51),ISNUMBER(E175)=ISNUMBER(E51)),1,0),IF(AND(EXACT(B175,B52),EXACT(C175,C52),EXACT(D175,D52),EXACT(E175,E52),ISNUMBER(E175)=ISNUMBER(E52)),1,0),IF(AND(EXACT(B175,B53),EXACT(C175,C53),EXACT(D175,D53),EXACT(E175,E53),ISNUMBER(E175)=ISNUMBER(E53)),1,0),IF(AND(EXACT(B175,B54),EXACT(C175,C54),EXACT(D175,D54),EXACT(E175,E54),ISNUMBER(E175)=ISNUMBER(E54)),1,0),IF(AND(EXACT(B175,B55),EXACT(C175,C55),EXACT(D175,D55),EXACT(E175,E55),ISNUMBER(E175)=ISNUMBER(E55)),1,0),IF(AND(EXACT(B175,B56),EXACT(C175,C56),EXACT(D175,D56),EXACT(E175,E56),ISNUMBER(E175)=ISNUMBER(E56)),1,0),IF(AND(EXACT(B175,B57),EXACT(C175,C57),EXACT(D175,D57),EXACT(E175,E57),ISNUMBER(E175)=ISNUMBER(E57)),1,0),IF(AND(EXACT(B175,B58),EXACT(C175,C58),EXACT(D175,D58),EXACT(E175,E58),ISNUMBER(E175)=ISNUMBER(E58)),1,0),IF(AND(EXACT(B175,B59),EXACT(C175,C59),EXACT(D175,D59),EXACT(E175,E59),ISNUMBER(E175)=ISNUMBER(E59)),1,0),IF(AND(EXACT(B175,B60),EXACT(C175,C60),EXACT(D175,D60),EXACT(E175,E60),ISNUMBER(E175)=ISNUMBER(E60)),1,0),IF(AND(EXACT(B175,B61),EXACT(C175,C61),EXACT(D175,D61),EXACT(E175,E61),ISNUMBER(E175)=ISNUMBER(E61)),1,0),IF(AND(EXACT(B175,B62),EXACT(C175,C62),EXACT(D175,D62),EXACT(E175,E62),ISNUMBER(E175)=ISNUMBER(E62)),1,0),IF(AND(EXACT(B175,B63),EXACT(C175,C63),EXACT(D175,D63),EXACT(E175,E63),ISNUMBER(E175)=ISNUMBER(E63)),1,0),IF(AND(EXACT(B175,B64),EXACT(C175,C64),EXACT(D175,D64),EXACT(E175,E64),ISNUMBER(E175)=ISNUMBER(E64)),1,0),IF(AND(EXACT(B175,B65),EXACT(C175,C65),EXACT(D175,D65),EXACT(E175,E65),ISNUMBER(E175)=ISNUMBER(E65)),1,0),IF(AND(EXACT(B175,B66),EXACT(C175,C66),EXACT(D175,D66),EXACT(E175,E66),ISNUMBER(E175)=ISNUMBER(E66)),1,0)))</x:f>
      </x:c>
      <x:c r="N175" s="28" t="str">
        <x:f>IF(A175="","",SUM(IF(AND(EXACT(B175,B67),EXACT(C175,C67),EXACT(D175,D67),EXACT(E175,E67),ISNUMBER(E175)=ISNUMBER(E67)),1,0),IF(AND(EXACT(B175,B68),EXACT(C175,C68),EXACT(D175,D68),EXACT(E175,E68),ISNUMBER(E175)=ISNUMBER(E68)),1,0),IF(AND(EXACT(B175,B69),EXACT(C175,C69),EXACT(D175,D69),EXACT(E175,E69),ISNUMBER(E175)=ISNUMBER(E69)),1,0),IF(AND(EXACT(B175,B70),EXACT(C175,C70),EXACT(D175,D70),EXACT(E175,E70),ISNUMBER(E175)=ISNUMBER(E70)),1,0),IF(AND(EXACT(B175,B71),EXACT(C175,C71),EXACT(D175,D71),EXACT(E175,E71),ISNUMBER(E175)=ISNUMBER(E71)),1,0),IF(AND(EXACT(B175,B72),EXACT(C175,C72),EXACT(D175,D72),EXACT(E175,E72),ISNUMBER(E175)=ISNUMBER(E72)),1,0),IF(AND(EXACT(B175,B73),EXACT(C175,C73),EXACT(D175,D73),EXACT(E175,E73),ISNUMBER(E175)=ISNUMBER(E73)),1,0),IF(AND(EXACT(B175,B74),EXACT(C175,C74),EXACT(D175,D74),EXACT(E175,E74),ISNUMBER(E175)=ISNUMBER(E74)),1,0),IF(AND(EXACT(B175,B75),EXACT(C175,C75),EXACT(D175,D75),EXACT(E175,E75),ISNUMBER(E175)=ISNUMBER(E75)),1,0),IF(AND(EXACT(B175,B76),EXACT(C175,C76),EXACT(D175,D76),EXACT(E175,E76),ISNUMBER(E175)=ISNUMBER(E76)),1,0),IF(AND(EXACT(B175,B77),EXACT(C175,C77),EXACT(D175,D77),EXACT(E175,E77),ISNUMBER(E175)=ISNUMBER(E77)),1,0),IF(AND(EXACT(B175,B78),EXACT(C175,C78),EXACT(D175,D78),EXACT(E175,E78),ISNUMBER(E175)=ISNUMBER(E78)),1,0),IF(AND(EXACT(B175,B79),EXACT(C175,C79),EXACT(D175,D79),EXACT(E175,E79),ISNUMBER(E175)=ISNUMBER(E79)),1,0),IF(AND(EXACT(B175,B80),EXACT(C175,C80),EXACT(D175,D80),EXACT(E175,E80),ISNUMBER(E175)=ISNUMBER(E80)),1,0),IF(AND(EXACT(B175,B81),EXACT(C175,C81),EXACT(D175,D81),EXACT(E175,E81),ISNUMBER(E175)=ISNUMBER(E81)),1,0),IF(AND(EXACT(B175,B82),EXACT(C175,C82),EXACT(D175,D82),EXACT(E175,E82),ISNUMBER(E175)=ISNUMBER(E82)),1,0),IF(AND(EXACT(B175,B83),EXACT(C175,C83),EXACT(D175,D83),EXACT(E175,E83),ISNUMBER(E175)=ISNUMBER(E83)),1,0),IF(AND(EXACT(B175,B84),EXACT(C175,C84),EXACT(D175,D84),EXACT(E175,E84),ISNUMBER(E175)=ISNUMBER(E84)),1,0),IF(AND(EXACT(B175,B85),EXACT(C175,C85),EXACT(D175,D85),EXACT(E175,E85),ISNUMBER(E175)=ISNUMBER(E85)),1,0),IF(AND(EXACT(B175,B86),EXACT(C175,C86),EXACT(D175,D86),EXACT(E175,E86),ISNUMBER(E175)=ISNUMBER(E86)),1,0)))</x:f>
      </x:c>
      <x:c r="O175" s="28" t="str">
        <x:f>IF(A175="","",SUM(IF(AND(EXACT(B175,B87),EXACT(C175,C87),EXACT(D175,D87),EXACT(E175,E87),ISNUMBER(E175)=ISNUMBER(E87)),1,0),IF(AND(EXACT(B175,B88),EXACT(C175,C88),EXACT(D175,D88),EXACT(E175,E88),ISNUMBER(E175)=ISNUMBER(E88)),1,0),IF(AND(EXACT(B175,B89),EXACT(C175,C89),EXACT(D175,D89),EXACT(E175,E89),ISNUMBER(E175)=ISNUMBER(E89)),1,0),IF(AND(EXACT(B175,B90),EXACT(C175,C90),EXACT(D175,D90),EXACT(E175,E90),ISNUMBER(E175)=ISNUMBER(E90)),1,0),IF(AND(EXACT(B175,B91),EXACT(C175,C91),EXACT(D175,D91),EXACT(E175,E91),ISNUMBER(E175)=ISNUMBER(E91)),1,0),IF(AND(EXACT(B175,B92),EXACT(C175,C92),EXACT(D175,D92),EXACT(E175,E92),ISNUMBER(E175)=ISNUMBER(E92)),1,0),IF(AND(EXACT(B175,B93),EXACT(C175,C93),EXACT(D175,D93),EXACT(E175,E93),ISNUMBER(E175)=ISNUMBER(E93)),1,0),IF(AND(EXACT(B175,B94),EXACT(C175,C94),EXACT(D175,D94),EXACT(E175,E94),ISNUMBER(E175)=ISNUMBER(E94)),1,0),IF(AND(EXACT(B175,B95),EXACT(C175,C95),EXACT(D175,D95),EXACT(E175,E95),ISNUMBER(E175)=ISNUMBER(E95)),1,0),IF(AND(EXACT(B175,B96),EXACT(C175,C96),EXACT(D175,D96),EXACT(E175,E96),ISNUMBER(E175)=ISNUMBER(E96)),1,0),IF(AND(EXACT(B175,B97),EXACT(C175,C97),EXACT(D175,D97),EXACT(E175,E97),ISNUMBER(E175)=ISNUMBER(E97)),1,0),IF(AND(EXACT(B175,B98),EXACT(C175,C98),EXACT(D175,D98),EXACT(E175,E98),ISNUMBER(E175)=ISNUMBER(E98)),1,0),IF(AND(EXACT(B175,B99),EXACT(C175,C99),EXACT(D175,D99),EXACT(E175,E99),ISNUMBER(E175)=ISNUMBER(E99)),1,0),IF(AND(EXACT(B175,B100),EXACT(C175,C100),EXACT(D175,D100),EXACT(E175,E100),ISNUMBER(E175)=ISNUMBER(E100)),1,0),IF(AND(EXACT(B175,B101),EXACT(C175,C101),EXACT(D175,D101),EXACT(E175,E101),ISNUMBER(E175)=ISNUMBER(E101)),1,0),IF(AND(EXACT(B175,B102),EXACT(C175,C102),EXACT(D175,D102),EXACT(E175,E102),ISNUMBER(E175)=ISNUMBER(E102)),1,0),IF(AND(EXACT(B175,B103),EXACT(C175,C103),EXACT(D175,D103),EXACT(E175,E103),ISNUMBER(E175)=ISNUMBER(E103)),1,0),IF(AND(EXACT(B175,B104),EXACT(C175,C104),EXACT(D175,D104),EXACT(E175,E104),ISNUMBER(E175)=ISNUMBER(E104)),1,0),IF(AND(EXACT(B175,B105),EXACT(C175,C105),EXACT(D175,D105),EXACT(E175,E105),ISNUMBER(E175)=ISNUMBER(E105)),1,0),IF(AND(EXACT(B175,B106),EXACT(C175,C106),EXACT(D175,D106),EXACT(E175,E106),ISNUMBER(E175)=ISNUMBER(E106)),1,0)))</x:f>
      </x:c>
      <x:c r="P175" s="28" t="str">
        <x:f>IF(A175="","",SUM(IF(AND(EXACT(B175,B107),EXACT(C175,C107),EXACT(D175,D107),EXACT(E175,E107),ISNUMBER(E175)=ISNUMBER(E107)),1,0),IF(AND(EXACT(B175,B108),EXACT(C175,C108),EXACT(D175,D108),EXACT(E175,E108),ISNUMBER(E175)=ISNUMBER(E108)),1,0),IF(AND(EXACT(B175,B109),EXACT(C175,C109),EXACT(D175,D109),EXACT(E175,E109),ISNUMBER(E175)=ISNUMBER(E109)),1,0),IF(AND(EXACT(B175,B110),EXACT(C175,C110),EXACT(D175,D110),EXACT(E175,E110),ISNUMBER(E175)=ISNUMBER(E110)),1,0),IF(AND(EXACT(B175,B111),EXACT(C175,C111),EXACT(D175,D111),EXACT(E175,E111),ISNUMBER(E175)=ISNUMBER(E111)),1,0),IF(AND(EXACT(B175,B112),EXACT(C175,C112),EXACT(D175,D112),EXACT(E175,E112),ISNUMBER(E175)=ISNUMBER(E112)),1,0),IF(AND(EXACT(B175,B113),EXACT(C175,C113),EXACT(D175,D113),EXACT(E175,E113),ISNUMBER(E175)=ISNUMBER(E113)),1,0),IF(AND(EXACT(B175,B114),EXACT(C175,C114),EXACT(D175,D114),EXACT(E175,E114),ISNUMBER(E175)=ISNUMBER(E114)),1,0),IF(AND(EXACT(B175,B115),EXACT(C175,C115),EXACT(D175,D115),EXACT(E175,E115),ISNUMBER(E175)=ISNUMBER(E115)),1,0),IF(AND(EXACT(B175,B116),EXACT(C175,C116),EXACT(D175,D116),EXACT(E175,E116),ISNUMBER(E175)=ISNUMBER(E116)),1,0),IF(AND(EXACT(B175,B117),EXACT(C175,C117),EXACT(D175,D117),EXACT(E175,E117),ISNUMBER(E175)=ISNUMBER(E117)),1,0),IF(AND(EXACT(B175,B118),EXACT(C175,C118),EXACT(D175,D118),EXACT(E175,E118),ISNUMBER(E175)=ISNUMBER(E118)),1,0),IF(AND(EXACT(B175,B119),EXACT(C175,C119),EXACT(D175,D119),EXACT(E175,E119),ISNUMBER(E175)=ISNUMBER(E119)),1,0),IF(AND(EXACT(B175,B120),EXACT(C175,C120),EXACT(D175,D120),EXACT(E175,E120),ISNUMBER(E175)=ISNUMBER(E120)),1,0),IF(AND(EXACT(B175,B121),EXACT(C175,C121),EXACT(D175,D121),EXACT(E175,E121),ISNUMBER(E175)=ISNUMBER(E121)),1,0),IF(AND(EXACT(B175,B122),EXACT(C175,C122),EXACT(D175,D122),EXACT(E175,E122),ISNUMBER(E175)=ISNUMBER(E122)),1,0),IF(AND(EXACT(B175,B123),EXACT(C175,C123),EXACT(D175,D123),EXACT(E175,E123),ISNUMBER(E175)=ISNUMBER(E123)),1,0),IF(AND(EXACT(B175,B124),EXACT(C175,C124),EXACT(D175,D124),EXACT(E175,E124),ISNUMBER(E175)=ISNUMBER(E124)),1,0),IF(AND(EXACT(B175,B125),EXACT(C175,C125),EXACT(D175,D125),EXACT(E175,E125),ISNUMBER(E175)=ISNUMBER(E125)),1,0),IF(AND(EXACT(B175,B126),EXACT(C175,C126),EXACT(D175,D126),EXACT(E175,E126),ISNUMBER(E175)=ISNUMBER(E126)),1,0)))</x:f>
      </x:c>
      <x:c r="Q175" s="28" t="str">
        <x:f>IF(A175="","",SUM(IF(AND(EXACT(B175,B127),EXACT(C175,C127),EXACT(D175,D127),EXACT(E175,E127),ISNUMBER(E175)=ISNUMBER(E127)),1,0),IF(AND(EXACT(B175,B128),EXACT(C175,C128),EXACT(D175,D128),EXACT(E175,E128),ISNUMBER(E175)=ISNUMBER(E128)),1,0),IF(AND(EXACT(B175,B129),EXACT(C175,C129),EXACT(D175,D129),EXACT(E175,E129),ISNUMBER(E175)=ISNUMBER(E129)),1,0),IF(AND(EXACT(B175,B130),EXACT(C175,C130),EXACT(D175,D130),EXACT(E175,E130),ISNUMBER(E175)=ISNUMBER(E130)),1,0),IF(AND(EXACT(B175,B131),EXACT(C175,C131),EXACT(D175,D131),EXACT(E175,E131),ISNUMBER(E175)=ISNUMBER(E131)),1,0),IF(AND(EXACT(B175,B132),EXACT(C175,C132),EXACT(D175,D132),EXACT(E175,E132),ISNUMBER(E175)=ISNUMBER(E132)),1,0),IF(AND(EXACT(B175,B133),EXACT(C175,C133),EXACT(D175,D133),EXACT(E175,E133),ISNUMBER(E175)=ISNUMBER(E133)),1,0),IF(AND(EXACT(B175,B134),EXACT(C175,C134),EXACT(D175,D134),EXACT(E175,E134),ISNUMBER(E175)=ISNUMBER(E134)),1,0),IF(AND(EXACT(B175,B135),EXACT(C175,C135),EXACT(D175,D135),EXACT(E175,E135),ISNUMBER(E175)=ISNUMBER(E135)),1,0),IF(AND(EXACT(B175,B136),EXACT(C175,C136),EXACT(D175,D136),EXACT(E175,E136),ISNUMBER(E175)=ISNUMBER(E136)),1,0),IF(AND(EXACT(B175,B137),EXACT(C175,C137),EXACT(D175,D137),EXACT(E175,E137),ISNUMBER(E175)=ISNUMBER(E137)),1,0),IF(AND(EXACT(B175,B138),EXACT(C175,C138),EXACT(D175,D138),EXACT(E175,E138),ISNUMBER(E175)=ISNUMBER(E138)),1,0),IF(AND(EXACT(B175,B139),EXACT(C175,C139),EXACT(D175,D139),EXACT(E175,E139),ISNUMBER(E175)=ISNUMBER(E139)),1,0),IF(AND(EXACT(B175,B140),EXACT(C175,C140),EXACT(D175,D140),EXACT(E175,E140),ISNUMBER(E175)=ISNUMBER(E140)),1,0),IF(AND(EXACT(B175,B141),EXACT(C175,C141),EXACT(D175,D141),EXACT(E175,E141),ISNUMBER(E175)=ISNUMBER(E141)),1,0),IF(AND(EXACT(B175,B142),EXACT(C175,C142),EXACT(D175,D142),EXACT(E175,E142),ISNUMBER(E175)=ISNUMBER(E142)),1,0),IF(AND(EXACT(B175,B143),EXACT(C175,C143),EXACT(D175,D143),EXACT(E175,E143),ISNUMBER(E175)=ISNUMBER(E143)),1,0),IF(AND(EXACT(B175,B144),EXACT(C175,C144),EXACT(D175,D144),EXACT(E175,E144),ISNUMBER(E175)=ISNUMBER(E144)),1,0),IF(AND(EXACT(B175,B145),EXACT(C175,C145),EXACT(D175,D145),EXACT(E175,E145),ISNUMBER(E175)=ISNUMBER(E145)),1,0),IF(AND(EXACT(B175,B146),EXACT(C175,C146),EXACT(D175,D146),EXACT(E175,E146),ISNUMBER(E175)=ISNUMBER(E146)),1,0)))</x:f>
      </x:c>
      <x:c r="R175" s="28" t="str">
        <x:f>IF(A175="","",SUM(IF(AND(EXACT(B175,B147),EXACT(C175,C147),EXACT(D175,D147),EXACT(E175,E147),ISNUMBER(E175)=ISNUMBER(E147)),1,0),IF(AND(EXACT(B175,B148),EXACT(C175,C148),EXACT(D175,D148),EXACT(E175,E148),ISNUMBER(E175)=ISNUMBER(E148)),1,0),IF(AND(EXACT(B175,B149),EXACT(C175,C149),EXACT(D175,D149),EXACT(E175,E149),ISNUMBER(E175)=ISNUMBER(E149)),1,0),IF(AND(EXACT(B175,B150),EXACT(C175,C150),EXACT(D175,D150),EXACT(E175,E150),ISNUMBER(E175)=ISNUMBER(E150)),1,0),IF(AND(EXACT(B175,B151),EXACT(C175,C151),EXACT(D175,D151),EXACT(E175,E151),ISNUMBER(E175)=ISNUMBER(E151)),1,0),IF(AND(EXACT(B175,B152),EXACT(C175,C152),EXACT(D175,D152),EXACT(E175,E152),ISNUMBER(E175)=ISNUMBER(E152)),1,0),IF(AND(EXACT(B175,B153),EXACT(C175,C153),EXACT(D175,D153),EXACT(E175,E153),ISNUMBER(E175)=ISNUMBER(E153)),1,0),IF(AND(EXACT(B175,B154),EXACT(C175,C154),EXACT(D175,D154),EXACT(E175,E154),ISNUMBER(E175)=ISNUMBER(E154)),1,0),IF(AND(EXACT(B175,B155),EXACT(C175,C155),EXACT(D175,D155),EXACT(E175,E155),ISNUMBER(E175)=ISNUMBER(E155)),1,0),IF(AND(EXACT(B175,B156),EXACT(C175,C156),EXACT(D175,D156),EXACT(E175,E156),ISNUMBER(E175)=ISNUMBER(E156)),1,0),IF(AND(EXACT(B175,B157),EXACT(C175,C157),EXACT(D175,D157),EXACT(E175,E157),ISNUMBER(E175)=ISNUMBER(E157)),1,0),IF(AND(EXACT(B175,B158),EXACT(C175,C158),EXACT(D175,D158),EXACT(E175,E158),ISNUMBER(E175)=ISNUMBER(E158)),1,0),IF(AND(EXACT(B175,B159),EXACT(C175,C159),EXACT(D175,D159),EXACT(E175,E159),ISNUMBER(E175)=ISNUMBER(E159)),1,0),IF(AND(EXACT(B175,B160),EXACT(C175,C160),EXACT(D175,D160),EXACT(E175,E160),ISNUMBER(E175)=ISNUMBER(E160)),1,0),IF(AND(EXACT(B175,B161),EXACT(C175,C161),EXACT(D175,D161),EXACT(E175,E161),ISNUMBER(E175)=ISNUMBER(E161)),1,0),IF(AND(EXACT(B175,B162),EXACT(C175,C162),EXACT(D175,D162),EXACT(E175,E162),ISNUMBER(E175)=ISNUMBER(E162)),1,0),IF(AND(EXACT(B175,B163),EXACT(C175,C163),EXACT(D175,D163),EXACT(E175,E163),ISNUMBER(E175)=ISNUMBER(E163)),1,0),IF(AND(EXACT(B175,B164),EXACT(C175,C164),EXACT(D175,D164),EXACT(E175,E164),ISNUMBER(E175)=ISNUMBER(E164)),1,0),IF(AND(EXACT(B175,B165),EXACT(C175,C165),EXACT(D175,D165),EXACT(E175,E165),ISNUMBER(E175)=ISNUMBER(E165)),1,0),IF(AND(EXACT(B175,B166),EXACT(C175,C166),EXACT(D175,D166),EXACT(E175,E166),ISNUMBER(E175)=ISNUMBER(E166)),1,0)))</x:f>
      </x:c>
      <x:c r="S175" s="28" t="str">
        <x:f>IF(A175="","",SUM(IF(AND(EXACT(B175,B167),EXACT(C175,C167),EXACT(D175,D167),EXACT(E175,E167),ISNUMBER(E175)=ISNUMBER(E167)),1,0),IF(AND(EXACT(B175,B168),EXACT(C175,C168),EXACT(D175,D168),EXACT(E175,E168),ISNUMBER(E175)=ISNUMBER(E168)),1,0),IF(AND(EXACT(B175,B169),EXACT(C175,C169),EXACT(D175,D169),EXACT(E175,E169),ISNUMBER(E175)=ISNUMBER(E169)),1,0),IF(AND(EXACT(B175,B170),EXACT(C175,C170),EXACT(D175,D170),EXACT(E175,E170),ISNUMBER(E175)=ISNUMBER(E170)),1,0),IF(AND(EXACT(B175,B171),EXACT(C175,C171),EXACT(D175,D171),EXACT(E175,E171),ISNUMBER(E175)=ISNUMBER(E171)),1,0),IF(AND(EXACT(B175,B172),EXACT(C175,C172),EXACT(D175,D172),EXACT(E175,E172),ISNUMBER(E175)=ISNUMBER(E172)),1,0),IF(AND(EXACT(B175,B173),EXACT(C175,C173),EXACT(D175,D173),EXACT(E175,E173),ISNUMBER(E175)=ISNUMBER(E173)),1,0),IF(AND(EXACT(B175,B174),EXACT(C175,C174),EXACT(D175,D174),EXACT(E175,E174),ISNUMBER(E175)=ISNUMBER(E174)),1,0),IF(AND(EXACT(B175,B175),EXACT(C175,C175),EXACT(D175,D175),EXACT(E175,E175),ISNUMBER(E175)=ISNUMBER(E175)),1,0)))</x:f>
      </x:c>
      <x:c r="T175" s="28" t="str">
        <x:f>IF(A175="","",0)</x:f>
      </x:c>
    </x:row>
    <x:row r="176" ht="22" customHeight="1">
      <x:c r="A176" s="2" t="str">
        <x:f>IF(COUNTA('Input'!A176:D176)=0,"",ROW()-6)</x:f>
      </x:c>
      <x:c r="B176" s="2" t="str">
        <x:f>IF(ISBLANK('Input'!A176),"",'Input'!A176)</x:f>
      </x:c>
      <x:c r="C176" s="2" t="str">
        <x:f>IF(ISBLANK('Input'!B176),"",'Input'!B176)</x:f>
      </x:c>
      <x:c r="D176" s="2" t="str">
        <x:f>IF(ISBLANK('Input'!C176),"",'Input'!C176)</x:f>
      </x:c>
      <x:c r="E176" s="21" t="str">
        <x:f>IF(ISBLANK('Input'!D176),"",'Input'!D176)</x:f>
      </x:c>
      <x:c r="F176" s="2" t="str">
        <x:f>IF(A176="","",SUM(K176:T176))</x:f>
      </x:c>
      <x:c r="G176" s="2" t="str">
        <x:f>IF(A176="","",IF(F176&gt;1,"Exact duplicate",IF(B176="","Missing job ID",IF(C176="","Missing customer",IF(NOT(OR(EXACT(D176,"completed"),EXACT(D176,"cancelled"))),"Missing or invalid status",IF(NOT(ISNUMBER(E176)),"Missing or invalid amount",IF(E176&lt;0,"Missing or invalid amount","")))))))</x:f>
      </x:c>
      <x:c r="H176" s="2" t="str">
        <x:f>IF(A176="","",IF(F176&gt;1,"Duplicate",IF(G176&lt;&gt;"","Exception",IF(EXACT(D176,"completed"),"Completed","Cancelled"))))</x:f>
      </x:c>
      <x:c r="I176" s="21" t="str">
        <x:f>IF(A176="","",IF(H176="Completed",E176,0))</x:f>
      </x:c>
      <x:c r="K176" s="28" t="str">
        <x:f>IF(A176="","",SUM(IF(AND(EXACT(B176,B7),EXACT(C176,C7),EXACT(D176,D7),EXACT(E176,E7),ISNUMBER(E176)=ISNUMBER(E7)),1,0),IF(AND(EXACT(B176,B8),EXACT(C176,C8),EXACT(D176,D8),EXACT(E176,E8),ISNUMBER(E176)=ISNUMBER(E8)),1,0),IF(AND(EXACT(B176,B9),EXACT(C176,C9),EXACT(D176,D9),EXACT(E176,E9),ISNUMBER(E176)=ISNUMBER(E9)),1,0),IF(AND(EXACT(B176,B10),EXACT(C176,C10),EXACT(D176,D10),EXACT(E176,E10),ISNUMBER(E176)=ISNUMBER(E10)),1,0),IF(AND(EXACT(B176,B11),EXACT(C176,C11),EXACT(D176,D11),EXACT(E176,E11),ISNUMBER(E176)=ISNUMBER(E11)),1,0),IF(AND(EXACT(B176,B12),EXACT(C176,C12),EXACT(D176,D12),EXACT(E176,E12),ISNUMBER(E176)=ISNUMBER(E12)),1,0),IF(AND(EXACT(B176,B13),EXACT(C176,C13),EXACT(D176,D13),EXACT(E176,E13),ISNUMBER(E176)=ISNUMBER(E13)),1,0),IF(AND(EXACT(B176,B14),EXACT(C176,C14),EXACT(D176,D14),EXACT(E176,E14),ISNUMBER(E176)=ISNUMBER(E14)),1,0),IF(AND(EXACT(B176,B15),EXACT(C176,C15),EXACT(D176,D15),EXACT(E176,E15),ISNUMBER(E176)=ISNUMBER(E15)),1,0),IF(AND(EXACT(B176,B16),EXACT(C176,C16),EXACT(D176,D16),EXACT(E176,E16),ISNUMBER(E176)=ISNUMBER(E16)),1,0),IF(AND(EXACT(B176,B17),EXACT(C176,C17),EXACT(D176,D17),EXACT(E176,E17),ISNUMBER(E176)=ISNUMBER(E17)),1,0),IF(AND(EXACT(B176,B18),EXACT(C176,C18),EXACT(D176,D18),EXACT(E176,E18),ISNUMBER(E176)=ISNUMBER(E18)),1,0),IF(AND(EXACT(B176,B19),EXACT(C176,C19),EXACT(D176,D19),EXACT(E176,E19),ISNUMBER(E176)=ISNUMBER(E19)),1,0),IF(AND(EXACT(B176,B20),EXACT(C176,C20),EXACT(D176,D20),EXACT(E176,E20),ISNUMBER(E176)=ISNUMBER(E20)),1,0),IF(AND(EXACT(B176,B21),EXACT(C176,C21),EXACT(D176,D21),EXACT(E176,E21),ISNUMBER(E176)=ISNUMBER(E21)),1,0),IF(AND(EXACT(B176,B22),EXACT(C176,C22),EXACT(D176,D22),EXACT(E176,E22),ISNUMBER(E176)=ISNUMBER(E22)),1,0),IF(AND(EXACT(B176,B23),EXACT(C176,C23),EXACT(D176,D23),EXACT(E176,E23),ISNUMBER(E176)=ISNUMBER(E23)),1,0),IF(AND(EXACT(B176,B24),EXACT(C176,C24),EXACT(D176,D24),EXACT(E176,E24),ISNUMBER(E176)=ISNUMBER(E24)),1,0),IF(AND(EXACT(B176,B25),EXACT(C176,C25),EXACT(D176,D25),EXACT(E176,E25),ISNUMBER(E176)=ISNUMBER(E25)),1,0),IF(AND(EXACT(B176,B26),EXACT(C176,C26),EXACT(D176,D26),EXACT(E176,E26),ISNUMBER(E176)=ISNUMBER(E26)),1,0)))</x:f>
      </x:c>
      <x:c r="L176" s="28" t="str">
        <x:f>IF(A176="","",SUM(IF(AND(EXACT(B176,B27),EXACT(C176,C27),EXACT(D176,D27),EXACT(E176,E27),ISNUMBER(E176)=ISNUMBER(E27)),1,0),IF(AND(EXACT(B176,B28),EXACT(C176,C28),EXACT(D176,D28),EXACT(E176,E28),ISNUMBER(E176)=ISNUMBER(E28)),1,0),IF(AND(EXACT(B176,B29),EXACT(C176,C29),EXACT(D176,D29),EXACT(E176,E29),ISNUMBER(E176)=ISNUMBER(E29)),1,0),IF(AND(EXACT(B176,B30),EXACT(C176,C30),EXACT(D176,D30),EXACT(E176,E30),ISNUMBER(E176)=ISNUMBER(E30)),1,0),IF(AND(EXACT(B176,B31),EXACT(C176,C31),EXACT(D176,D31),EXACT(E176,E31),ISNUMBER(E176)=ISNUMBER(E31)),1,0),IF(AND(EXACT(B176,B32),EXACT(C176,C32),EXACT(D176,D32),EXACT(E176,E32),ISNUMBER(E176)=ISNUMBER(E32)),1,0),IF(AND(EXACT(B176,B33),EXACT(C176,C33),EXACT(D176,D33),EXACT(E176,E33),ISNUMBER(E176)=ISNUMBER(E33)),1,0),IF(AND(EXACT(B176,B34),EXACT(C176,C34),EXACT(D176,D34),EXACT(E176,E34),ISNUMBER(E176)=ISNUMBER(E34)),1,0),IF(AND(EXACT(B176,B35),EXACT(C176,C35),EXACT(D176,D35),EXACT(E176,E35),ISNUMBER(E176)=ISNUMBER(E35)),1,0),IF(AND(EXACT(B176,B36),EXACT(C176,C36),EXACT(D176,D36),EXACT(E176,E36),ISNUMBER(E176)=ISNUMBER(E36)),1,0),IF(AND(EXACT(B176,B37),EXACT(C176,C37),EXACT(D176,D37),EXACT(E176,E37),ISNUMBER(E176)=ISNUMBER(E37)),1,0),IF(AND(EXACT(B176,B38),EXACT(C176,C38),EXACT(D176,D38),EXACT(E176,E38),ISNUMBER(E176)=ISNUMBER(E38)),1,0),IF(AND(EXACT(B176,B39),EXACT(C176,C39),EXACT(D176,D39),EXACT(E176,E39),ISNUMBER(E176)=ISNUMBER(E39)),1,0),IF(AND(EXACT(B176,B40),EXACT(C176,C40),EXACT(D176,D40),EXACT(E176,E40),ISNUMBER(E176)=ISNUMBER(E40)),1,0),IF(AND(EXACT(B176,B41),EXACT(C176,C41),EXACT(D176,D41),EXACT(E176,E41),ISNUMBER(E176)=ISNUMBER(E41)),1,0),IF(AND(EXACT(B176,B42),EXACT(C176,C42),EXACT(D176,D42),EXACT(E176,E42),ISNUMBER(E176)=ISNUMBER(E42)),1,0),IF(AND(EXACT(B176,B43),EXACT(C176,C43),EXACT(D176,D43),EXACT(E176,E43),ISNUMBER(E176)=ISNUMBER(E43)),1,0),IF(AND(EXACT(B176,B44),EXACT(C176,C44),EXACT(D176,D44),EXACT(E176,E44),ISNUMBER(E176)=ISNUMBER(E44)),1,0),IF(AND(EXACT(B176,B45),EXACT(C176,C45),EXACT(D176,D45),EXACT(E176,E45),ISNUMBER(E176)=ISNUMBER(E45)),1,0),IF(AND(EXACT(B176,B46),EXACT(C176,C46),EXACT(D176,D46),EXACT(E176,E46),ISNUMBER(E176)=ISNUMBER(E46)),1,0)))</x:f>
      </x:c>
      <x:c r="M176" s="28" t="str">
        <x:f>IF(A176="","",SUM(IF(AND(EXACT(B176,B47),EXACT(C176,C47),EXACT(D176,D47),EXACT(E176,E47),ISNUMBER(E176)=ISNUMBER(E47)),1,0),IF(AND(EXACT(B176,B48),EXACT(C176,C48),EXACT(D176,D48),EXACT(E176,E48),ISNUMBER(E176)=ISNUMBER(E48)),1,0),IF(AND(EXACT(B176,B49),EXACT(C176,C49),EXACT(D176,D49),EXACT(E176,E49),ISNUMBER(E176)=ISNUMBER(E49)),1,0),IF(AND(EXACT(B176,B50),EXACT(C176,C50),EXACT(D176,D50),EXACT(E176,E50),ISNUMBER(E176)=ISNUMBER(E50)),1,0),IF(AND(EXACT(B176,B51),EXACT(C176,C51),EXACT(D176,D51),EXACT(E176,E51),ISNUMBER(E176)=ISNUMBER(E51)),1,0),IF(AND(EXACT(B176,B52),EXACT(C176,C52),EXACT(D176,D52),EXACT(E176,E52),ISNUMBER(E176)=ISNUMBER(E52)),1,0),IF(AND(EXACT(B176,B53),EXACT(C176,C53),EXACT(D176,D53),EXACT(E176,E53),ISNUMBER(E176)=ISNUMBER(E53)),1,0),IF(AND(EXACT(B176,B54),EXACT(C176,C54),EXACT(D176,D54),EXACT(E176,E54),ISNUMBER(E176)=ISNUMBER(E54)),1,0),IF(AND(EXACT(B176,B55),EXACT(C176,C55),EXACT(D176,D55),EXACT(E176,E55),ISNUMBER(E176)=ISNUMBER(E55)),1,0),IF(AND(EXACT(B176,B56),EXACT(C176,C56),EXACT(D176,D56),EXACT(E176,E56),ISNUMBER(E176)=ISNUMBER(E56)),1,0),IF(AND(EXACT(B176,B57),EXACT(C176,C57),EXACT(D176,D57),EXACT(E176,E57),ISNUMBER(E176)=ISNUMBER(E57)),1,0),IF(AND(EXACT(B176,B58),EXACT(C176,C58),EXACT(D176,D58),EXACT(E176,E58),ISNUMBER(E176)=ISNUMBER(E58)),1,0),IF(AND(EXACT(B176,B59),EXACT(C176,C59),EXACT(D176,D59),EXACT(E176,E59),ISNUMBER(E176)=ISNUMBER(E59)),1,0),IF(AND(EXACT(B176,B60),EXACT(C176,C60),EXACT(D176,D60),EXACT(E176,E60),ISNUMBER(E176)=ISNUMBER(E60)),1,0),IF(AND(EXACT(B176,B61),EXACT(C176,C61),EXACT(D176,D61),EXACT(E176,E61),ISNUMBER(E176)=ISNUMBER(E61)),1,0),IF(AND(EXACT(B176,B62),EXACT(C176,C62),EXACT(D176,D62),EXACT(E176,E62),ISNUMBER(E176)=ISNUMBER(E62)),1,0),IF(AND(EXACT(B176,B63),EXACT(C176,C63),EXACT(D176,D63),EXACT(E176,E63),ISNUMBER(E176)=ISNUMBER(E63)),1,0),IF(AND(EXACT(B176,B64),EXACT(C176,C64),EXACT(D176,D64),EXACT(E176,E64),ISNUMBER(E176)=ISNUMBER(E64)),1,0),IF(AND(EXACT(B176,B65),EXACT(C176,C65),EXACT(D176,D65),EXACT(E176,E65),ISNUMBER(E176)=ISNUMBER(E65)),1,0),IF(AND(EXACT(B176,B66),EXACT(C176,C66),EXACT(D176,D66),EXACT(E176,E66),ISNUMBER(E176)=ISNUMBER(E66)),1,0)))</x:f>
      </x:c>
      <x:c r="N176" s="28" t="str">
        <x:f>IF(A176="","",SUM(IF(AND(EXACT(B176,B67),EXACT(C176,C67),EXACT(D176,D67),EXACT(E176,E67),ISNUMBER(E176)=ISNUMBER(E67)),1,0),IF(AND(EXACT(B176,B68),EXACT(C176,C68),EXACT(D176,D68),EXACT(E176,E68),ISNUMBER(E176)=ISNUMBER(E68)),1,0),IF(AND(EXACT(B176,B69),EXACT(C176,C69),EXACT(D176,D69),EXACT(E176,E69),ISNUMBER(E176)=ISNUMBER(E69)),1,0),IF(AND(EXACT(B176,B70),EXACT(C176,C70),EXACT(D176,D70),EXACT(E176,E70),ISNUMBER(E176)=ISNUMBER(E70)),1,0),IF(AND(EXACT(B176,B71),EXACT(C176,C71),EXACT(D176,D71),EXACT(E176,E71),ISNUMBER(E176)=ISNUMBER(E71)),1,0),IF(AND(EXACT(B176,B72),EXACT(C176,C72),EXACT(D176,D72),EXACT(E176,E72),ISNUMBER(E176)=ISNUMBER(E72)),1,0),IF(AND(EXACT(B176,B73),EXACT(C176,C73),EXACT(D176,D73),EXACT(E176,E73),ISNUMBER(E176)=ISNUMBER(E73)),1,0),IF(AND(EXACT(B176,B74),EXACT(C176,C74),EXACT(D176,D74),EXACT(E176,E74),ISNUMBER(E176)=ISNUMBER(E74)),1,0),IF(AND(EXACT(B176,B75),EXACT(C176,C75),EXACT(D176,D75),EXACT(E176,E75),ISNUMBER(E176)=ISNUMBER(E75)),1,0),IF(AND(EXACT(B176,B76),EXACT(C176,C76),EXACT(D176,D76),EXACT(E176,E76),ISNUMBER(E176)=ISNUMBER(E76)),1,0),IF(AND(EXACT(B176,B77),EXACT(C176,C77),EXACT(D176,D77),EXACT(E176,E77),ISNUMBER(E176)=ISNUMBER(E77)),1,0),IF(AND(EXACT(B176,B78),EXACT(C176,C78),EXACT(D176,D78),EXACT(E176,E78),ISNUMBER(E176)=ISNUMBER(E78)),1,0),IF(AND(EXACT(B176,B79),EXACT(C176,C79),EXACT(D176,D79),EXACT(E176,E79),ISNUMBER(E176)=ISNUMBER(E79)),1,0),IF(AND(EXACT(B176,B80),EXACT(C176,C80),EXACT(D176,D80),EXACT(E176,E80),ISNUMBER(E176)=ISNUMBER(E80)),1,0),IF(AND(EXACT(B176,B81),EXACT(C176,C81),EXACT(D176,D81),EXACT(E176,E81),ISNUMBER(E176)=ISNUMBER(E81)),1,0),IF(AND(EXACT(B176,B82),EXACT(C176,C82),EXACT(D176,D82),EXACT(E176,E82),ISNUMBER(E176)=ISNUMBER(E82)),1,0),IF(AND(EXACT(B176,B83),EXACT(C176,C83),EXACT(D176,D83),EXACT(E176,E83),ISNUMBER(E176)=ISNUMBER(E83)),1,0),IF(AND(EXACT(B176,B84),EXACT(C176,C84),EXACT(D176,D84),EXACT(E176,E84),ISNUMBER(E176)=ISNUMBER(E84)),1,0),IF(AND(EXACT(B176,B85),EXACT(C176,C85),EXACT(D176,D85),EXACT(E176,E85),ISNUMBER(E176)=ISNUMBER(E85)),1,0),IF(AND(EXACT(B176,B86),EXACT(C176,C86),EXACT(D176,D86),EXACT(E176,E86),ISNUMBER(E176)=ISNUMBER(E86)),1,0)))</x:f>
      </x:c>
      <x:c r="O176" s="28" t="str">
        <x:f>IF(A176="","",SUM(IF(AND(EXACT(B176,B87),EXACT(C176,C87),EXACT(D176,D87),EXACT(E176,E87),ISNUMBER(E176)=ISNUMBER(E87)),1,0),IF(AND(EXACT(B176,B88),EXACT(C176,C88),EXACT(D176,D88),EXACT(E176,E88),ISNUMBER(E176)=ISNUMBER(E88)),1,0),IF(AND(EXACT(B176,B89),EXACT(C176,C89),EXACT(D176,D89),EXACT(E176,E89),ISNUMBER(E176)=ISNUMBER(E89)),1,0),IF(AND(EXACT(B176,B90),EXACT(C176,C90),EXACT(D176,D90),EXACT(E176,E90),ISNUMBER(E176)=ISNUMBER(E90)),1,0),IF(AND(EXACT(B176,B91),EXACT(C176,C91),EXACT(D176,D91),EXACT(E176,E91),ISNUMBER(E176)=ISNUMBER(E91)),1,0),IF(AND(EXACT(B176,B92),EXACT(C176,C92),EXACT(D176,D92),EXACT(E176,E92),ISNUMBER(E176)=ISNUMBER(E92)),1,0),IF(AND(EXACT(B176,B93),EXACT(C176,C93),EXACT(D176,D93),EXACT(E176,E93),ISNUMBER(E176)=ISNUMBER(E93)),1,0),IF(AND(EXACT(B176,B94),EXACT(C176,C94),EXACT(D176,D94),EXACT(E176,E94),ISNUMBER(E176)=ISNUMBER(E94)),1,0),IF(AND(EXACT(B176,B95),EXACT(C176,C95),EXACT(D176,D95),EXACT(E176,E95),ISNUMBER(E176)=ISNUMBER(E95)),1,0),IF(AND(EXACT(B176,B96),EXACT(C176,C96),EXACT(D176,D96),EXACT(E176,E96),ISNUMBER(E176)=ISNUMBER(E96)),1,0),IF(AND(EXACT(B176,B97),EXACT(C176,C97),EXACT(D176,D97),EXACT(E176,E97),ISNUMBER(E176)=ISNUMBER(E97)),1,0),IF(AND(EXACT(B176,B98),EXACT(C176,C98),EXACT(D176,D98),EXACT(E176,E98),ISNUMBER(E176)=ISNUMBER(E98)),1,0),IF(AND(EXACT(B176,B99),EXACT(C176,C99),EXACT(D176,D99),EXACT(E176,E99),ISNUMBER(E176)=ISNUMBER(E99)),1,0),IF(AND(EXACT(B176,B100),EXACT(C176,C100),EXACT(D176,D100),EXACT(E176,E100),ISNUMBER(E176)=ISNUMBER(E100)),1,0),IF(AND(EXACT(B176,B101),EXACT(C176,C101),EXACT(D176,D101),EXACT(E176,E101),ISNUMBER(E176)=ISNUMBER(E101)),1,0),IF(AND(EXACT(B176,B102),EXACT(C176,C102),EXACT(D176,D102),EXACT(E176,E102),ISNUMBER(E176)=ISNUMBER(E102)),1,0),IF(AND(EXACT(B176,B103),EXACT(C176,C103),EXACT(D176,D103),EXACT(E176,E103),ISNUMBER(E176)=ISNUMBER(E103)),1,0),IF(AND(EXACT(B176,B104),EXACT(C176,C104),EXACT(D176,D104),EXACT(E176,E104),ISNUMBER(E176)=ISNUMBER(E104)),1,0),IF(AND(EXACT(B176,B105),EXACT(C176,C105),EXACT(D176,D105),EXACT(E176,E105),ISNUMBER(E176)=ISNUMBER(E105)),1,0),IF(AND(EXACT(B176,B106),EXACT(C176,C106),EXACT(D176,D106),EXACT(E176,E106),ISNUMBER(E176)=ISNUMBER(E106)),1,0)))</x:f>
      </x:c>
      <x:c r="P176" s="28" t="str">
        <x:f>IF(A176="","",SUM(IF(AND(EXACT(B176,B107),EXACT(C176,C107),EXACT(D176,D107),EXACT(E176,E107),ISNUMBER(E176)=ISNUMBER(E107)),1,0),IF(AND(EXACT(B176,B108),EXACT(C176,C108),EXACT(D176,D108),EXACT(E176,E108),ISNUMBER(E176)=ISNUMBER(E108)),1,0),IF(AND(EXACT(B176,B109),EXACT(C176,C109),EXACT(D176,D109),EXACT(E176,E109),ISNUMBER(E176)=ISNUMBER(E109)),1,0),IF(AND(EXACT(B176,B110),EXACT(C176,C110),EXACT(D176,D110),EXACT(E176,E110),ISNUMBER(E176)=ISNUMBER(E110)),1,0),IF(AND(EXACT(B176,B111),EXACT(C176,C111),EXACT(D176,D111),EXACT(E176,E111),ISNUMBER(E176)=ISNUMBER(E111)),1,0),IF(AND(EXACT(B176,B112),EXACT(C176,C112),EXACT(D176,D112),EXACT(E176,E112),ISNUMBER(E176)=ISNUMBER(E112)),1,0),IF(AND(EXACT(B176,B113),EXACT(C176,C113),EXACT(D176,D113),EXACT(E176,E113),ISNUMBER(E176)=ISNUMBER(E113)),1,0),IF(AND(EXACT(B176,B114),EXACT(C176,C114),EXACT(D176,D114),EXACT(E176,E114),ISNUMBER(E176)=ISNUMBER(E114)),1,0),IF(AND(EXACT(B176,B115),EXACT(C176,C115),EXACT(D176,D115),EXACT(E176,E115),ISNUMBER(E176)=ISNUMBER(E115)),1,0),IF(AND(EXACT(B176,B116),EXACT(C176,C116),EXACT(D176,D116),EXACT(E176,E116),ISNUMBER(E176)=ISNUMBER(E116)),1,0),IF(AND(EXACT(B176,B117),EXACT(C176,C117),EXACT(D176,D117),EXACT(E176,E117),ISNUMBER(E176)=ISNUMBER(E117)),1,0),IF(AND(EXACT(B176,B118),EXACT(C176,C118),EXACT(D176,D118),EXACT(E176,E118),ISNUMBER(E176)=ISNUMBER(E118)),1,0),IF(AND(EXACT(B176,B119),EXACT(C176,C119),EXACT(D176,D119),EXACT(E176,E119),ISNUMBER(E176)=ISNUMBER(E119)),1,0),IF(AND(EXACT(B176,B120),EXACT(C176,C120),EXACT(D176,D120),EXACT(E176,E120),ISNUMBER(E176)=ISNUMBER(E120)),1,0),IF(AND(EXACT(B176,B121),EXACT(C176,C121),EXACT(D176,D121),EXACT(E176,E121),ISNUMBER(E176)=ISNUMBER(E121)),1,0),IF(AND(EXACT(B176,B122),EXACT(C176,C122),EXACT(D176,D122),EXACT(E176,E122),ISNUMBER(E176)=ISNUMBER(E122)),1,0),IF(AND(EXACT(B176,B123),EXACT(C176,C123),EXACT(D176,D123),EXACT(E176,E123),ISNUMBER(E176)=ISNUMBER(E123)),1,0),IF(AND(EXACT(B176,B124),EXACT(C176,C124),EXACT(D176,D124),EXACT(E176,E124),ISNUMBER(E176)=ISNUMBER(E124)),1,0),IF(AND(EXACT(B176,B125),EXACT(C176,C125),EXACT(D176,D125),EXACT(E176,E125),ISNUMBER(E176)=ISNUMBER(E125)),1,0),IF(AND(EXACT(B176,B126),EXACT(C176,C126),EXACT(D176,D126),EXACT(E176,E126),ISNUMBER(E176)=ISNUMBER(E126)),1,0)))</x:f>
      </x:c>
      <x:c r="Q176" s="28" t="str">
        <x:f>IF(A176="","",SUM(IF(AND(EXACT(B176,B127),EXACT(C176,C127),EXACT(D176,D127),EXACT(E176,E127),ISNUMBER(E176)=ISNUMBER(E127)),1,0),IF(AND(EXACT(B176,B128),EXACT(C176,C128),EXACT(D176,D128),EXACT(E176,E128),ISNUMBER(E176)=ISNUMBER(E128)),1,0),IF(AND(EXACT(B176,B129),EXACT(C176,C129),EXACT(D176,D129),EXACT(E176,E129),ISNUMBER(E176)=ISNUMBER(E129)),1,0),IF(AND(EXACT(B176,B130),EXACT(C176,C130),EXACT(D176,D130),EXACT(E176,E130),ISNUMBER(E176)=ISNUMBER(E130)),1,0),IF(AND(EXACT(B176,B131),EXACT(C176,C131),EXACT(D176,D131),EXACT(E176,E131),ISNUMBER(E176)=ISNUMBER(E131)),1,0),IF(AND(EXACT(B176,B132),EXACT(C176,C132),EXACT(D176,D132),EXACT(E176,E132),ISNUMBER(E176)=ISNUMBER(E132)),1,0),IF(AND(EXACT(B176,B133),EXACT(C176,C133),EXACT(D176,D133),EXACT(E176,E133),ISNUMBER(E176)=ISNUMBER(E133)),1,0),IF(AND(EXACT(B176,B134),EXACT(C176,C134),EXACT(D176,D134),EXACT(E176,E134),ISNUMBER(E176)=ISNUMBER(E134)),1,0),IF(AND(EXACT(B176,B135),EXACT(C176,C135),EXACT(D176,D135),EXACT(E176,E135),ISNUMBER(E176)=ISNUMBER(E135)),1,0),IF(AND(EXACT(B176,B136),EXACT(C176,C136),EXACT(D176,D136),EXACT(E176,E136),ISNUMBER(E176)=ISNUMBER(E136)),1,0),IF(AND(EXACT(B176,B137),EXACT(C176,C137),EXACT(D176,D137),EXACT(E176,E137),ISNUMBER(E176)=ISNUMBER(E137)),1,0),IF(AND(EXACT(B176,B138),EXACT(C176,C138),EXACT(D176,D138),EXACT(E176,E138),ISNUMBER(E176)=ISNUMBER(E138)),1,0),IF(AND(EXACT(B176,B139),EXACT(C176,C139),EXACT(D176,D139),EXACT(E176,E139),ISNUMBER(E176)=ISNUMBER(E139)),1,0),IF(AND(EXACT(B176,B140),EXACT(C176,C140),EXACT(D176,D140),EXACT(E176,E140),ISNUMBER(E176)=ISNUMBER(E140)),1,0),IF(AND(EXACT(B176,B141),EXACT(C176,C141),EXACT(D176,D141),EXACT(E176,E141),ISNUMBER(E176)=ISNUMBER(E141)),1,0),IF(AND(EXACT(B176,B142),EXACT(C176,C142),EXACT(D176,D142),EXACT(E176,E142),ISNUMBER(E176)=ISNUMBER(E142)),1,0),IF(AND(EXACT(B176,B143),EXACT(C176,C143),EXACT(D176,D143),EXACT(E176,E143),ISNUMBER(E176)=ISNUMBER(E143)),1,0),IF(AND(EXACT(B176,B144),EXACT(C176,C144),EXACT(D176,D144),EXACT(E176,E144),ISNUMBER(E176)=ISNUMBER(E144)),1,0),IF(AND(EXACT(B176,B145),EXACT(C176,C145),EXACT(D176,D145),EXACT(E176,E145),ISNUMBER(E176)=ISNUMBER(E145)),1,0),IF(AND(EXACT(B176,B146),EXACT(C176,C146),EXACT(D176,D146),EXACT(E176,E146),ISNUMBER(E176)=ISNUMBER(E146)),1,0)))</x:f>
      </x:c>
      <x:c r="R176" s="28" t="str">
        <x:f>IF(A176="","",SUM(IF(AND(EXACT(B176,B147),EXACT(C176,C147),EXACT(D176,D147),EXACT(E176,E147),ISNUMBER(E176)=ISNUMBER(E147)),1,0),IF(AND(EXACT(B176,B148),EXACT(C176,C148),EXACT(D176,D148),EXACT(E176,E148),ISNUMBER(E176)=ISNUMBER(E148)),1,0),IF(AND(EXACT(B176,B149),EXACT(C176,C149),EXACT(D176,D149),EXACT(E176,E149),ISNUMBER(E176)=ISNUMBER(E149)),1,0),IF(AND(EXACT(B176,B150),EXACT(C176,C150),EXACT(D176,D150),EXACT(E176,E150),ISNUMBER(E176)=ISNUMBER(E150)),1,0),IF(AND(EXACT(B176,B151),EXACT(C176,C151),EXACT(D176,D151),EXACT(E176,E151),ISNUMBER(E176)=ISNUMBER(E151)),1,0),IF(AND(EXACT(B176,B152),EXACT(C176,C152),EXACT(D176,D152),EXACT(E176,E152),ISNUMBER(E176)=ISNUMBER(E152)),1,0),IF(AND(EXACT(B176,B153),EXACT(C176,C153),EXACT(D176,D153),EXACT(E176,E153),ISNUMBER(E176)=ISNUMBER(E153)),1,0),IF(AND(EXACT(B176,B154),EXACT(C176,C154),EXACT(D176,D154),EXACT(E176,E154),ISNUMBER(E176)=ISNUMBER(E154)),1,0),IF(AND(EXACT(B176,B155),EXACT(C176,C155),EXACT(D176,D155),EXACT(E176,E155),ISNUMBER(E176)=ISNUMBER(E155)),1,0),IF(AND(EXACT(B176,B156),EXACT(C176,C156),EXACT(D176,D156),EXACT(E176,E156),ISNUMBER(E176)=ISNUMBER(E156)),1,0),IF(AND(EXACT(B176,B157),EXACT(C176,C157),EXACT(D176,D157),EXACT(E176,E157),ISNUMBER(E176)=ISNUMBER(E157)),1,0),IF(AND(EXACT(B176,B158),EXACT(C176,C158),EXACT(D176,D158),EXACT(E176,E158),ISNUMBER(E176)=ISNUMBER(E158)),1,0),IF(AND(EXACT(B176,B159),EXACT(C176,C159),EXACT(D176,D159),EXACT(E176,E159),ISNUMBER(E176)=ISNUMBER(E159)),1,0),IF(AND(EXACT(B176,B160),EXACT(C176,C160),EXACT(D176,D160),EXACT(E176,E160),ISNUMBER(E176)=ISNUMBER(E160)),1,0),IF(AND(EXACT(B176,B161),EXACT(C176,C161),EXACT(D176,D161),EXACT(E176,E161),ISNUMBER(E176)=ISNUMBER(E161)),1,0),IF(AND(EXACT(B176,B162),EXACT(C176,C162),EXACT(D176,D162),EXACT(E176,E162),ISNUMBER(E176)=ISNUMBER(E162)),1,0),IF(AND(EXACT(B176,B163),EXACT(C176,C163),EXACT(D176,D163),EXACT(E176,E163),ISNUMBER(E176)=ISNUMBER(E163)),1,0),IF(AND(EXACT(B176,B164),EXACT(C176,C164),EXACT(D176,D164),EXACT(E176,E164),ISNUMBER(E176)=ISNUMBER(E164)),1,0),IF(AND(EXACT(B176,B165),EXACT(C176,C165),EXACT(D176,D165),EXACT(E176,E165),ISNUMBER(E176)=ISNUMBER(E165)),1,0),IF(AND(EXACT(B176,B166),EXACT(C176,C166),EXACT(D176,D166),EXACT(E176,E166),ISNUMBER(E176)=ISNUMBER(E166)),1,0)))</x:f>
      </x:c>
      <x:c r="S176" s="28" t="str">
        <x:f>IF(A176="","",SUM(IF(AND(EXACT(B176,B167),EXACT(C176,C167),EXACT(D176,D167),EXACT(E176,E167),ISNUMBER(E176)=ISNUMBER(E167)),1,0),IF(AND(EXACT(B176,B168),EXACT(C176,C168),EXACT(D176,D168),EXACT(E176,E168),ISNUMBER(E176)=ISNUMBER(E168)),1,0),IF(AND(EXACT(B176,B169),EXACT(C176,C169),EXACT(D176,D169),EXACT(E176,E169),ISNUMBER(E176)=ISNUMBER(E169)),1,0),IF(AND(EXACT(B176,B170),EXACT(C176,C170),EXACT(D176,D170),EXACT(E176,E170),ISNUMBER(E176)=ISNUMBER(E170)),1,0),IF(AND(EXACT(B176,B171),EXACT(C176,C171),EXACT(D176,D171),EXACT(E176,E171),ISNUMBER(E176)=ISNUMBER(E171)),1,0),IF(AND(EXACT(B176,B172),EXACT(C176,C172),EXACT(D176,D172),EXACT(E176,E172),ISNUMBER(E176)=ISNUMBER(E172)),1,0),IF(AND(EXACT(B176,B173),EXACT(C176,C173),EXACT(D176,D173),EXACT(E176,E173),ISNUMBER(E176)=ISNUMBER(E173)),1,0),IF(AND(EXACT(B176,B174),EXACT(C176,C174),EXACT(D176,D174),EXACT(E176,E174),ISNUMBER(E176)=ISNUMBER(E174)),1,0),IF(AND(EXACT(B176,B175),EXACT(C176,C175),EXACT(D176,D175),EXACT(E176,E175),ISNUMBER(E176)=ISNUMBER(E175)),1,0),IF(AND(EXACT(B176,B176),EXACT(C176,C176),EXACT(D176,D176),EXACT(E176,E176),ISNUMBER(E176)=ISNUMBER(E176)),1,0)))</x:f>
      </x:c>
      <x:c r="T176" s="28" t="str">
        <x:f>IF(A176="","",0)</x:f>
      </x:c>
    </x:row>
    <x:row r="177" ht="22" customHeight="1">
      <x:c r="A177" s="2" t="str">
        <x:f>IF(COUNTA('Input'!A177:D177)=0,"",ROW()-6)</x:f>
      </x:c>
      <x:c r="B177" s="2" t="str">
        <x:f>IF(ISBLANK('Input'!A177),"",'Input'!A177)</x:f>
      </x:c>
      <x:c r="C177" s="2" t="str">
        <x:f>IF(ISBLANK('Input'!B177),"",'Input'!B177)</x:f>
      </x:c>
      <x:c r="D177" s="2" t="str">
        <x:f>IF(ISBLANK('Input'!C177),"",'Input'!C177)</x:f>
      </x:c>
      <x:c r="E177" s="21" t="str">
        <x:f>IF(ISBLANK('Input'!D177),"",'Input'!D177)</x:f>
      </x:c>
      <x:c r="F177" s="2" t="str">
        <x:f>IF(A177="","",SUM(K177:T177))</x:f>
      </x:c>
      <x:c r="G177" s="2" t="str">
        <x:f>IF(A177="","",IF(F177&gt;1,"Exact duplicate",IF(B177="","Missing job ID",IF(C177="","Missing customer",IF(NOT(OR(EXACT(D177,"completed"),EXACT(D177,"cancelled"))),"Missing or invalid status",IF(NOT(ISNUMBER(E177)),"Missing or invalid amount",IF(E177&lt;0,"Missing or invalid amount","")))))))</x:f>
      </x:c>
      <x:c r="H177" s="2" t="str">
        <x:f>IF(A177="","",IF(F177&gt;1,"Duplicate",IF(G177&lt;&gt;"","Exception",IF(EXACT(D177,"completed"),"Completed","Cancelled"))))</x:f>
      </x:c>
      <x:c r="I177" s="21" t="str">
        <x:f>IF(A177="","",IF(H177="Completed",E177,0))</x:f>
      </x:c>
      <x:c r="K177" s="28" t="str">
        <x:f>IF(A177="","",SUM(IF(AND(EXACT(B177,B7),EXACT(C177,C7),EXACT(D177,D7),EXACT(E177,E7),ISNUMBER(E177)=ISNUMBER(E7)),1,0),IF(AND(EXACT(B177,B8),EXACT(C177,C8),EXACT(D177,D8),EXACT(E177,E8),ISNUMBER(E177)=ISNUMBER(E8)),1,0),IF(AND(EXACT(B177,B9),EXACT(C177,C9),EXACT(D177,D9),EXACT(E177,E9),ISNUMBER(E177)=ISNUMBER(E9)),1,0),IF(AND(EXACT(B177,B10),EXACT(C177,C10),EXACT(D177,D10),EXACT(E177,E10),ISNUMBER(E177)=ISNUMBER(E10)),1,0),IF(AND(EXACT(B177,B11),EXACT(C177,C11),EXACT(D177,D11),EXACT(E177,E11),ISNUMBER(E177)=ISNUMBER(E11)),1,0),IF(AND(EXACT(B177,B12),EXACT(C177,C12),EXACT(D177,D12),EXACT(E177,E12),ISNUMBER(E177)=ISNUMBER(E12)),1,0),IF(AND(EXACT(B177,B13),EXACT(C177,C13),EXACT(D177,D13),EXACT(E177,E13),ISNUMBER(E177)=ISNUMBER(E13)),1,0),IF(AND(EXACT(B177,B14),EXACT(C177,C14),EXACT(D177,D14),EXACT(E177,E14),ISNUMBER(E177)=ISNUMBER(E14)),1,0),IF(AND(EXACT(B177,B15),EXACT(C177,C15),EXACT(D177,D15),EXACT(E177,E15),ISNUMBER(E177)=ISNUMBER(E15)),1,0),IF(AND(EXACT(B177,B16),EXACT(C177,C16),EXACT(D177,D16),EXACT(E177,E16),ISNUMBER(E177)=ISNUMBER(E16)),1,0),IF(AND(EXACT(B177,B17),EXACT(C177,C17),EXACT(D177,D17),EXACT(E177,E17),ISNUMBER(E177)=ISNUMBER(E17)),1,0),IF(AND(EXACT(B177,B18),EXACT(C177,C18),EXACT(D177,D18),EXACT(E177,E18),ISNUMBER(E177)=ISNUMBER(E18)),1,0),IF(AND(EXACT(B177,B19),EXACT(C177,C19),EXACT(D177,D19),EXACT(E177,E19),ISNUMBER(E177)=ISNUMBER(E19)),1,0),IF(AND(EXACT(B177,B20),EXACT(C177,C20),EXACT(D177,D20),EXACT(E177,E20),ISNUMBER(E177)=ISNUMBER(E20)),1,0),IF(AND(EXACT(B177,B21),EXACT(C177,C21),EXACT(D177,D21),EXACT(E177,E21),ISNUMBER(E177)=ISNUMBER(E21)),1,0),IF(AND(EXACT(B177,B22),EXACT(C177,C22),EXACT(D177,D22),EXACT(E177,E22),ISNUMBER(E177)=ISNUMBER(E22)),1,0),IF(AND(EXACT(B177,B23),EXACT(C177,C23),EXACT(D177,D23),EXACT(E177,E23),ISNUMBER(E177)=ISNUMBER(E23)),1,0),IF(AND(EXACT(B177,B24),EXACT(C177,C24),EXACT(D177,D24),EXACT(E177,E24),ISNUMBER(E177)=ISNUMBER(E24)),1,0),IF(AND(EXACT(B177,B25),EXACT(C177,C25),EXACT(D177,D25),EXACT(E177,E25),ISNUMBER(E177)=ISNUMBER(E25)),1,0),IF(AND(EXACT(B177,B26),EXACT(C177,C26),EXACT(D177,D26),EXACT(E177,E26),ISNUMBER(E177)=ISNUMBER(E26)),1,0)))</x:f>
      </x:c>
      <x:c r="L177" s="28" t="str">
        <x:f>IF(A177="","",SUM(IF(AND(EXACT(B177,B27),EXACT(C177,C27),EXACT(D177,D27),EXACT(E177,E27),ISNUMBER(E177)=ISNUMBER(E27)),1,0),IF(AND(EXACT(B177,B28),EXACT(C177,C28),EXACT(D177,D28),EXACT(E177,E28),ISNUMBER(E177)=ISNUMBER(E28)),1,0),IF(AND(EXACT(B177,B29),EXACT(C177,C29),EXACT(D177,D29),EXACT(E177,E29),ISNUMBER(E177)=ISNUMBER(E29)),1,0),IF(AND(EXACT(B177,B30),EXACT(C177,C30),EXACT(D177,D30),EXACT(E177,E30),ISNUMBER(E177)=ISNUMBER(E30)),1,0),IF(AND(EXACT(B177,B31),EXACT(C177,C31),EXACT(D177,D31),EXACT(E177,E31),ISNUMBER(E177)=ISNUMBER(E31)),1,0),IF(AND(EXACT(B177,B32),EXACT(C177,C32),EXACT(D177,D32),EXACT(E177,E32),ISNUMBER(E177)=ISNUMBER(E32)),1,0),IF(AND(EXACT(B177,B33),EXACT(C177,C33),EXACT(D177,D33),EXACT(E177,E33),ISNUMBER(E177)=ISNUMBER(E33)),1,0),IF(AND(EXACT(B177,B34),EXACT(C177,C34),EXACT(D177,D34),EXACT(E177,E34),ISNUMBER(E177)=ISNUMBER(E34)),1,0),IF(AND(EXACT(B177,B35),EXACT(C177,C35),EXACT(D177,D35),EXACT(E177,E35),ISNUMBER(E177)=ISNUMBER(E35)),1,0),IF(AND(EXACT(B177,B36),EXACT(C177,C36),EXACT(D177,D36),EXACT(E177,E36),ISNUMBER(E177)=ISNUMBER(E36)),1,0),IF(AND(EXACT(B177,B37),EXACT(C177,C37),EXACT(D177,D37),EXACT(E177,E37),ISNUMBER(E177)=ISNUMBER(E37)),1,0),IF(AND(EXACT(B177,B38),EXACT(C177,C38),EXACT(D177,D38),EXACT(E177,E38),ISNUMBER(E177)=ISNUMBER(E38)),1,0),IF(AND(EXACT(B177,B39),EXACT(C177,C39),EXACT(D177,D39),EXACT(E177,E39),ISNUMBER(E177)=ISNUMBER(E39)),1,0),IF(AND(EXACT(B177,B40),EXACT(C177,C40),EXACT(D177,D40),EXACT(E177,E40),ISNUMBER(E177)=ISNUMBER(E40)),1,0),IF(AND(EXACT(B177,B41),EXACT(C177,C41),EXACT(D177,D41),EXACT(E177,E41),ISNUMBER(E177)=ISNUMBER(E41)),1,0),IF(AND(EXACT(B177,B42),EXACT(C177,C42),EXACT(D177,D42),EXACT(E177,E42),ISNUMBER(E177)=ISNUMBER(E42)),1,0),IF(AND(EXACT(B177,B43),EXACT(C177,C43),EXACT(D177,D43),EXACT(E177,E43),ISNUMBER(E177)=ISNUMBER(E43)),1,0),IF(AND(EXACT(B177,B44),EXACT(C177,C44),EXACT(D177,D44),EXACT(E177,E44),ISNUMBER(E177)=ISNUMBER(E44)),1,0),IF(AND(EXACT(B177,B45),EXACT(C177,C45),EXACT(D177,D45),EXACT(E177,E45),ISNUMBER(E177)=ISNUMBER(E45)),1,0),IF(AND(EXACT(B177,B46),EXACT(C177,C46),EXACT(D177,D46),EXACT(E177,E46),ISNUMBER(E177)=ISNUMBER(E46)),1,0)))</x:f>
      </x:c>
      <x:c r="M177" s="28" t="str">
        <x:f>IF(A177="","",SUM(IF(AND(EXACT(B177,B47),EXACT(C177,C47),EXACT(D177,D47),EXACT(E177,E47),ISNUMBER(E177)=ISNUMBER(E47)),1,0),IF(AND(EXACT(B177,B48),EXACT(C177,C48),EXACT(D177,D48),EXACT(E177,E48),ISNUMBER(E177)=ISNUMBER(E48)),1,0),IF(AND(EXACT(B177,B49),EXACT(C177,C49),EXACT(D177,D49),EXACT(E177,E49),ISNUMBER(E177)=ISNUMBER(E49)),1,0),IF(AND(EXACT(B177,B50),EXACT(C177,C50),EXACT(D177,D50),EXACT(E177,E50),ISNUMBER(E177)=ISNUMBER(E50)),1,0),IF(AND(EXACT(B177,B51),EXACT(C177,C51),EXACT(D177,D51),EXACT(E177,E51),ISNUMBER(E177)=ISNUMBER(E51)),1,0),IF(AND(EXACT(B177,B52),EXACT(C177,C52),EXACT(D177,D52),EXACT(E177,E52),ISNUMBER(E177)=ISNUMBER(E52)),1,0),IF(AND(EXACT(B177,B53),EXACT(C177,C53),EXACT(D177,D53),EXACT(E177,E53),ISNUMBER(E177)=ISNUMBER(E53)),1,0),IF(AND(EXACT(B177,B54),EXACT(C177,C54),EXACT(D177,D54),EXACT(E177,E54),ISNUMBER(E177)=ISNUMBER(E54)),1,0),IF(AND(EXACT(B177,B55),EXACT(C177,C55),EXACT(D177,D55),EXACT(E177,E55),ISNUMBER(E177)=ISNUMBER(E55)),1,0),IF(AND(EXACT(B177,B56),EXACT(C177,C56),EXACT(D177,D56),EXACT(E177,E56),ISNUMBER(E177)=ISNUMBER(E56)),1,0),IF(AND(EXACT(B177,B57),EXACT(C177,C57),EXACT(D177,D57),EXACT(E177,E57),ISNUMBER(E177)=ISNUMBER(E57)),1,0),IF(AND(EXACT(B177,B58),EXACT(C177,C58),EXACT(D177,D58),EXACT(E177,E58),ISNUMBER(E177)=ISNUMBER(E58)),1,0),IF(AND(EXACT(B177,B59),EXACT(C177,C59),EXACT(D177,D59),EXACT(E177,E59),ISNUMBER(E177)=ISNUMBER(E59)),1,0),IF(AND(EXACT(B177,B60),EXACT(C177,C60),EXACT(D177,D60),EXACT(E177,E60),ISNUMBER(E177)=ISNUMBER(E60)),1,0),IF(AND(EXACT(B177,B61),EXACT(C177,C61),EXACT(D177,D61),EXACT(E177,E61),ISNUMBER(E177)=ISNUMBER(E61)),1,0),IF(AND(EXACT(B177,B62),EXACT(C177,C62),EXACT(D177,D62),EXACT(E177,E62),ISNUMBER(E177)=ISNUMBER(E62)),1,0),IF(AND(EXACT(B177,B63),EXACT(C177,C63),EXACT(D177,D63),EXACT(E177,E63),ISNUMBER(E177)=ISNUMBER(E63)),1,0),IF(AND(EXACT(B177,B64),EXACT(C177,C64),EXACT(D177,D64),EXACT(E177,E64),ISNUMBER(E177)=ISNUMBER(E64)),1,0),IF(AND(EXACT(B177,B65),EXACT(C177,C65),EXACT(D177,D65),EXACT(E177,E65),ISNUMBER(E177)=ISNUMBER(E65)),1,0),IF(AND(EXACT(B177,B66),EXACT(C177,C66),EXACT(D177,D66),EXACT(E177,E66),ISNUMBER(E177)=ISNUMBER(E66)),1,0)))</x:f>
      </x:c>
      <x:c r="N177" s="28" t="str">
        <x:f>IF(A177="","",SUM(IF(AND(EXACT(B177,B67),EXACT(C177,C67),EXACT(D177,D67),EXACT(E177,E67),ISNUMBER(E177)=ISNUMBER(E67)),1,0),IF(AND(EXACT(B177,B68),EXACT(C177,C68),EXACT(D177,D68),EXACT(E177,E68),ISNUMBER(E177)=ISNUMBER(E68)),1,0),IF(AND(EXACT(B177,B69),EXACT(C177,C69),EXACT(D177,D69),EXACT(E177,E69),ISNUMBER(E177)=ISNUMBER(E69)),1,0),IF(AND(EXACT(B177,B70),EXACT(C177,C70),EXACT(D177,D70),EXACT(E177,E70),ISNUMBER(E177)=ISNUMBER(E70)),1,0),IF(AND(EXACT(B177,B71),EXACT(C177,C71),EXACT(D177,D71),EXACT(E177,E71),ISNUMBER(E177)=ISNUMBER(E71)),1,0),IF(AND(EXACT(B177,B72),EXACT(C177,C72),EXACT(D177,D72),EXACT(E177,E72),ISNUMBER(E177)=ISNUMBER(E72)),1,0),IF(AND(EXACT(B177,B73),EXACT(C177,C73),EXACT(D177,D73),EXACT(E177,E73),ISNUMBER(E177)=ISNUMBER(E73)),1,0),IF(AND(EXACT(B177,B74),EXACT(C177,C74),EXACT(D177,D74),EXACT(E177,E74),ISNUMBER(E177)=ISNUMBER(E74)),1,0),IF(AND(EXACT(B177,B75),EXACT(C177,C75),EXACT(D177,D75),EXACT(E177,E75),ISNUMBER(E177)=ISNUMBER(E75)),1,0),IF(AND(EXACT(B177,B76),EXACT(C177,C76),EXACT(D177,D76),EXACT(E177,E76),ISNUMBER(E177)=ISNUMBER(E76)),1,0),IF(AND(EXACT(B177,B77),EXACT(C177,C77),EXACT(D177,D77),EXACT(E177,E77),ISNUMBER(E177)=ISNUMBER(E77)),1,0),IF(AND(EXACT(B177,B78),EXACT(C177,C78),EXACT(D177,D78),EXACT(E177,E78),ISNUMBER(E177)=ISNUMBER(E78)),1,0),IF(AND(EXACT(B177,B79),EXACT(C177,C79),EXACT(D177,D79),EXACT(E177,E79),ISNUMBER(E177)=ISNUMBER(E79)),1,0),IF(AND(EXACT(B177,B80),EXACT(C177,C80),EXACT(D177,D80),EXACT(E177,E80),ISNUMBER(E177)=ISNUMBER(E80)),1,0),IF(AND(EXACT(B177,B81),EXACT(C177,C81),EXACT(D177,D81),EXACT(E177,E81),ISNUMBER(E177)=ISNUMBER(E81)),1,0),IF(AND(EXACT(B177,B82),EXACT(C177,C82),EXACT(D177,D82),EXACT(E177,E82),ISNUMBER(E177)=ISNUMBER(E82)),1,0),IF(AND(EXACT(B177,B83),EXACT(C177,C83),EXACT(D177,D83),EXACT(E177,E83),ISNUMBER(E177)=ISNUMBER(E83)),1,0),IF(AND(EXACT(B177,B84),EXACT(C177,C84),EXACT(D177,D84),EXACT(E177,E84),ISNUMBER(E177)=ISNUMBER(E84)),1,0),IF(AND(EXACT(B177,B85),EXACT(C177,C85),EXACT(D177,D85),EXACT(E177,E85),ISNUMBER(E177)=ISNUMBER(E85)),1,0),IF(AND(EXACT(B177,B86),EXACT(C177,C86),EXACT(D177,D86),EXACT(E177,E86),ISNUMBER(E177)=ISNUMBER(E86)),1,0)))</x:f>
      </x:c>
      <x:c r="O177" s="28" t="str">
        <x:f>IF(A177="","",SUM(IF(AND(EXACT(B177,B87),EXACT(C177,C87),EXACT(D177,D87),EXACT(E177,E87),ISNUMBER(E177)=ISNUMBER(E87)),1,0),IF(AND(EXACT(B177,B88),EXACT(C177,C88),EXACT(D177,D88),EXACT(E177,E88),ISNUMBER(E177)=ISNUMBER(E88)),1,0),IF(AND(EXACT(B177,B89),EXACT(C177,C89),EXACT(D177,D89),EXACT(E177,E89),ISNUMBER(E177)=ISNUMBER(E89)),1,0),IF(AND(EXACT(B177,B90),EXACT(C177,C90),EXACT(D177,D90),EXACT(E177,E90),ISNUMBER(E177)=ISNUMBER(E90)),1,0),IF(AND(EXACT(B177,B91),EXACT(C177,C91),EXACT(D177,D91),EXACT(E177,E91),ISNUMBER(E177)=ISNUMBER(E91)),1,0),IF(AND(EXACT(B177,B92),EXACT(C177,C92),EXACT(D177,D92),EXACT(E177,E92),ISNUMBER(E177)=ISNUMBER(E92)),1,0),IF(AND(EXACT(B177,B93),EXACT(C177,C93),EXACT(D177,D93),EXACT(E177,E93),ISNUMBER(E177)=ISNUMBER(E93)),1,0),IF(AND(EXACT(B177,B94),EXACT(C177,C94),EXACT(D177,D94),EXACT(E177,E94),ISNUMBER(E177)=ISNUMBER(E94)),1,0),IF(AND(EXACT(B177,B95),EXACT(C177,C95),EXACT(D177,D95),EXACT(E177,E95),ISNUMBER(E177)=ISNUMBER(E95)),1,0),IF(AND(EXACT(B177,B96),EXACT(C177,C96),EXACT(D177,D96),EXACT(E177,E96),ISNUMBER(E177)=ISNUMBER(E96)),1,0),IF(AND(EXACT(B177,B97),EXACT(C177,C97),EXACT(D177,D97),EXACT(E177,E97),ISNUMBER(E177)=ISNUMBER(E97)),1,0),IF(AND(EXACT(B177,B98),EXACT(C177,C98),EXACT(D177,D98),EXACT(E177,E98),ISNUMBER(E177)=ISNUMBER(E98)),1,0),IF(AND(EXACT(B177,B99),EXACT(C177,C99),EXACT(D177,D99),EXACT(E177,E99),ISNUMBER(E177)=ISNUMBER(E99)),1,0),IF(AND(EXACT(B177,B100),EXACT(C177,C100),EXACT(D177,D100),EXACT(E177,E100),ISNUMBER(E177)=ISNUMBER(E100)),1,0),IF(AND(EXACT(B177,B101),EXACT(C177,C101),EXACT(D177,D101),EXACT(E177,E101),ISNUMBER(E177)=ISNUMBER(E101)),1,0),IF(AND(EXACT(B177,B102),EXACT(C177,C102),EXACT(D177,D102),EXACT(E177,E102),ISNUMBER(E177)=ISNUMBER(E102)),1,0),IF(AND(EXACT(B177,B103),EXACT(C177,C103),EXACT(D177,D103),EXACT(E177,E103),ISNUMBER(E177)=ISNUMBER(E103)),1,0),IF(AND(EXACT(B177,B104),EXACT(C177,C104),EXACT(D177,D104),EXACT(E177,E104),ISNUMBER(E177)=ISNUMBER(E104)),1,0),IF(AND(EXACT(B177,B105),EXACT(C177,C105),EXACT(D177,D105),EXACT(E177,E105),ISNUMBER(E177)=ISNUMBER(E105)),1,0),IF(AND(EXACT(B177,B106),EXACT(C177,C106),EXACT(D177,D106),EXACT(E177,E106),ISNUMBER(E177)=ISNUMBER(E106)),1,0)))</x:f>
      </x:c>
      <x:c r="P177" s="28" t="str">
        <x:f>IF(A177="","",SUM(IF(AND(EXACT(B177,B107),EXACT(C177,C107),EXACT(D177,D107),EXACT(E177,E107),ISNUMBER(E177)=ISNUMBER(E107)),1,0),IF(AND(EXACT(B177,B108),EXACT(C177,C108),EXACT(D177,D108),EXACT(E177,E108),ISNUMBER(E177)=ISNUMBER(E108)),1,0),IF(AND(EXACT(B177,B109),EXACT(C177,C109),EXACT(D177,D109),EXACT(E177,E109),ISNUMBER(E177)=ISNUMBER(E109)),1,0),IF(AND(EXACT(B177,B110),EXACT(C177,C110),EXACT(D177,D110),EXACT(E177,E110),ISNUMBER(E177)=ISNUMBER(E110)),1,0),IF(AND(EXACT(B177,B111),EXACT(C177,C111),EXACT(D177,D111),EXACT(E177,E111),ISNUMBER(E177)=ISNUMBER(E111)),1,0),IF(AND(EXACT(B177,B112),EXACT(C177,C112),EXACT(D177,D112),EXACT(E177,E112),ISNUMBER(E177)=ISNUMBER(E112)),1,0),IF(AND(EXACT(B177,B113),EXACT(C177,C113),EXACT(D177,D113),EXACT(E177,E113),ISNUMBER(E177)=ISNUMBER(E113)),1,0),IF(AND(EXACT(B177,B114),EXACT(C177,C114),EXACT(D177,D114),EXACT(E177,E114),ISNUMBER(E177)=ISNUMBER(E114)),1,0),IF(AND(EXACT(B177,B115),EXACT(C177,C115),EXACT(D177,D115),EXACT(E177,E115),ISNUMBER(E177)=ISNUMBER(E115)),1,0),IF(AND(EXACT(B177,B116),EXACT(C177,C116),EXACT(D177,D116),EXACT(E177,E116),ISNUMBER(E177)=ISNUMBER(E116)),1,0),IF(AND(EXACT(B177,B117),EXACT(C177,C117),EXACT(D177,D117),EXACT(E177,E117),ISNUMBER(E177)=ISNUMBER(E117)),1,0),IF(AND(EXACT(B177,B118),EXACT(C177,C118),EXACT(D177,D118),EXACT(E177,E118),ISNUMBER(E177)=ISNUMBER(E118)),1,0),IF(AND(EXACT(B177,B119),EXACT(C177,C119),EXACT(D177,D119),EXACT(E177,E119),ISNUMBER(E177)=ISNUMBER(E119)),1,0),IF(AND(EXACT(B177,B120),EXACT(C177,C120),EXACT(D177,D120),EXACT(E177,E120),ISNUMBER(E177)=ISNUMBER(E120)),1,0),IF(AND(EXACT(B177,B121),EXACT(C177,C121),EXACT(D177,D121),EXACT(E177,E121),ISNUMBER(E177)=ISNUMBER(E121)),1,0),IF(AND(EXACT(B177,B122),EXACT(C177,C122),EXACT(D177,D122),EXACT(E177,E122),ISNUMBER(E177)=ISNUMBER(E122)),1,0),IF(AND(EXACT(B177,B123),EXACT(C177,C123),EXACT(D177,D123),EXACT(E177,E123),ISNUMBER(E177)=ISNUMBER(E123)),1,0),IF(AND(EXACT(B177,B124),EXACT(C177,C124),EXACT(D177,D124),EXACT(E177,E124),ISNUMBER(E177)=ISNUMBER(E124)),1,0),IF(AND(EXACT(B177,B125),EXACT(C177,C125),EXACT(D177,D125),EXACT(E177,E125),ISNUMBER(E177)=ISNUMBER(E125)),1,0),IF(AND(EXACT(B177,B126),EXACT(C177,C126),EXACT(D177,D126),EXACT(E177,E126),ISNUMBER(E177)=ISNUMBER(E126)),1,0)))</x:f>
      </x:c>
      <x:c r="Q177" s="28" t="str">
        <x:f>IF(A177="","",SUM(IF(AND(EXACT(B177,B127),EXACT(C177,C127),EXACT(D177,D127),EXACT(E177,E127),ISNUMBER(E177)=ISNUMBER(E127)),1,0),IF(AND(EXACT(B177,B128),EXACT(C177,C128),EXACT(D177,D128),EXACT(E177,E128),ISNUMBER(E177)=ISNUMBER(E128)),1,0),IF(AND(EXACT(B177,B129),EXACT(C177,C129),EXACT(D177,D129),EXACT(E177,E129),ISNUMBER(E177)=ISNUMBER(E129)),1,0),IF(AND(EXACT(B177,B130),EXACT(C177,C130),EXACT(D177,D130),EXACT(E177,E130),ISNUMBER(E177)=ISNUMBER(E130)),1,0),IF(AND(EXACT(B177,B131),EXACT(C177,C131),EXACT(D177,D131),EXACT(E177,E131),ISNUMBER(E177)=ISNUMBER(E131)),1,0),IF(AND(EXACT(B177,B132),EXACT(C177,C132),EXACT(D177,D132),EXACT(E177,E132),ISNUMBER(E177)=ISNUMBER(E132)),1,0),IF(AND(EXACT(B177,B133),EXACT(C177,C133),EXACT(D177,D133),EXACT(E177,E133),ISNUMBER(E177)=ISNUMBER(E133)),1,0),IF(AND(EXACT(B177,B134),EXACT(C177,C134),EXACT(D177,D134),EXACT(E177,E134),ISNUMBER(E177)=ISNUMBER(E134)),1,0),IF(AND(EXACT(B177,B135),EXACT(C177,C135),EXACT(D177,D135),EXACT(E177,E135),ISNUMBER(E177)=ISNUMBER(E135)),1,0),IF(AND(EXACT(B177,B136),EXACT(C177,C136),EXACT(D177,D136),EXACT(E177,E136),ISNUMBER(E177)=ISNUMBER(E136)),1,0),IF(AND(EXACT(B177,B137),EXACT(C177,C137),EXACT(D177,D137),EXACT(E177,E137),ISNUMBER(E177)=ISNUMBER(E137)),1,0),IF(AND(EXACT(B177,B138),EXACT(C177,C138),EXACT(D177,D138),EXACT(E177,E138),ISNUMBER(E177)=ISNUMBER(E138)),1,0),IF(AND(EXACT(B177,B139),EXACT(C177,C139),EXACT(D177,D139),EXACT(E177,E139),ISNUMBER(E177)=ISNUMBER(E139)),1,0),IF(AND(EXACT(B177,B140),EXACT(C177,C140),EXACT(D177,D140),EXACT(E177,E140),ISNUMBER(E177)=ISNUMBER(E140)),1,0),IF(AND(EXACT(B177,B141),EXACT(C177,C141),EXACT(D177,D141),EXACT(E177,E141),ISNUMBER(E177)=ISNUMBER(E141)),1,0),IF(AND(EXACT(B177,B142),EXACT(C177,C142),EXACT(D177,D142),EXACT(E177,E142),ISNUMBER(E177)=ISNUMBER(E142)),1,0),IF(AND(EXACT(B177,B143),EXACT(C177,C143),EXACT(D177,D143),EXACT(E177,E143),ISNUMBER(E177)=ISNUMBER(E143)),1,0),IF(AND(EXACT(B177,B144),EXACT(C177,C144),EXACT(D177,D144),EXACT(E177,E144),ISNUMBER(E177)=ISNUMBER(E144)),1,0),IF(AND(EXACT(B177,B145),EXACT(C177,C145),EXACT(D177,D145),EXACT(E177,E145),ISNUMBER(E177)=ISNUMBER(E145)),1,0),IF(AND(EXACT(B177,B146),EXACT(C177,C146),EXACT(D177,D146),EXACT(E177,E146),ISNUMBER(E177)=ISNUMBER(E146)),1,0)))</x:f>
      </x:c>
      <x:c r="R177" s="28" t="str">
        <x:f>IF(A177="","",SUM(IF(AND(EXACT(B177,B147),EXACT(C177,C147),EXACT(D177,D147),EXACT(E177,E147),ISNUMBER(E177)=ISNUMBER(E147)),1,0),IF(AND(EXACT(B177,B148),EXACT(C177,C148),EXACT(D177,D148),EXACT(E177,E148),ISNUMBER(E177)=ISNUMBER(E148)),1,0),IF(AND(EXACT(B177,B149),EXACT(C177,C149),EXACT(D177,D149),EXACT(E177,E149),ISNUMBER(E177)=ISNUMBER(E149)),1,0),IF(AND(EXACT(B177,B150),EXACT(C177,C150),EXACT(D177,D150),EXACT(E177,E150),ISNUMBER(E177)=ISNUMBER(E150)),1,0),IF(AND(EXACT(B177,B151),EXACT(C177,C151),EXACT(D177,D151),EXACT(E177,E151),ISNUMBER(E177)=ISNUMBER(E151)),1,0),IF(AND(EXACT(B177,B152),EXACT(C177,C152),EXACT(D177,D152),EXACT(E177,E152),ISNUMBER(E177)=ISNUMBER(E152)),1,0),IF(AND(EXACT(B177,B153),EXACT(C177,C153),EXACT(D177,D153),EXACT(E177,E153),ISNUMBER(E177)=ISNUMBER(E153)),1,0),IF(AND(EXACT(B177,B154),EXACT(C177,C154),EXACT(D177,D154),EXACT(E177,E154),ISNUMBER(E177)=ISNUMBER(E154)),1,0),IF(AND(EXACT(B177,B155),EXACT(C177,C155),EXACT(D177,D155),EXACT(E177,E155),ISNUMBER(E177)=ISNUMBER(E155)),1,0),IF(AND(EXACT(B177,B156),EXACT(C177,C156),EXACT(D177,D156),EXACT(E177,E156),ISNUMBER(E177)=ISNUMBER(E156)),1,0),IF(AND(EXACT(B177,B157),EXACT(C177,C157),EXACT(D177,D157),EXACT(E177,E157),ISNUMBER(E177)=ISNUMBER(E157)),1,0),IF(AND(EXACT(B177,B158),EXACT(C177,C158),EXACT(D177,D158),EXACT(E177,E158),ISNUMBER(E177)=ISNUMBER(E158)),1,0),IF(AND(EXACT(B177,B159),EXACT(C177,C159),EXACT(D177,D159),EXACT(E177,E159),ISNUMBER(E177)=ISNUMBER(E159)),1,0),IF(AND(EXACT(B177,B160),EXACT(C177,C160),EXACT(D177,D160),EXACT(E177,E160),ISNUMBER(E177)=ISNUMBER(E160)),1,0),IF(AND(EXACT(B177,B161),EXACT(C177,C161),EXACT(D177,D161),EXACT(E177,E161),ISNUMBER(E177)=ISNUMBER(E161)),1,0),IF(AND(EXACT(B177,B162),EXACT(C177,C162),EXACT(D177,D162),EXACT(E177,E162),ISNUMBER(E177)=ISNUMBER(E162)),1,0),IF(AND(EXACT(B177,B163),EXACT(C177,C163),EXACT(D177,D163),EXACT(E177,E163),ISNUMBER(E177)=ISNUMBER(E163)),1,0),IF(AND(EXACT(B177,B164),EXACT(C177,C164),EXACT(D177,D164),EXACT(E177,E164),ISNUMBER(E177)=ISNUMBER(E164)),1,0),IF(AND(EXACT(B177,B165),EXACT(C177,C165),EXACT(D177,D165),EXACT(E177,E165),ISNUMBER(E177)=ISNUMBER(E165)),1,0),IF(AND(EXACT(B177,B166),EXACT(C177,C166),EXACT(D177,D166),EXACT(E177,E166),ISNUMBER(E177)=ISNUMBER(E166)),1,0)))</x:f>
      </x:c>
      <x:c r="S177" s="28" t="str">
        <x:f>IF(A177="","",SUM(IF(AND(EXACT(B177,B167),EXACT(C177,C167),EXACT(D177,D167),EXACT(E177,E167),ISNUMBER(E177)=ISNUMBER(E167)),1,0),IF(AND(EXACT(B177,B168),EXACT(C177,C168),EXACT(D177,D168),EXACT(E177,E168),ISNUMBER(E177)=ISNUMBER(E168)),1,0),IF(AND(EXACT(B177,B169),EXACT(C177,C169),EXACT(D177,D169),EXACT(E177,E169),ISNUMBER(E177)=ISNUMBER(E169)),1,0),IF(AND(EXACT(B177,B170),EXACT(C177,C170),EXACT(D177,D170),EXACT(E177,E170),ISNUMBER(E177)=ISNUMBER(E170)),1,0),IF(AND(EXACT(B177,B171),EXACT(C177,C171),EXACT(D177,D171),EXACT(E177,E171),ISNUMBER(E177)=ISNUMBER(E171)),1,0),IF(AND(EXACT(B177,B172),EXACT(C177,C172),EXACT(D177,D172),EXACT(E177,E172),ISNUMBER(E177)=ISNUMBER(E172)),1,0),IF(AND(EXACT(B177,B173),EXACT(C177,C173),EXACT(D177,D173),EXACT(E177,E173),ISNUMBER(E177)=ISNUMBER(E173)),1,0),IF(AND(EXACT(B177,B174),EXACT(C177,C174),EXACT(D177,D174),EXACT(E177,E174),ISNUMBER(E177)=ISNUMBER(E174)),1,0),IF(AND(EXACT(B177,B175),EXACT(C177,C175),EXACT(D177,D175),EXACT(E177,E175),ISNUMBER(E177)=ISNUMBER(E175)),1,0),IF(AND(EXACT(B177,B176),EXACT(C177,C176),EXACT(D177,D176),EXACT(E177,E176),ISNUMBER(E177)=ISNUMBER(E176)),1,0),IF(AND(EXACT(B177,B177),EXACT(C177,C177),EXACT(D177,D177),EXACT(E177,E177),ISNUMBER(E177)=ISNUMBER(E177)),1,0)))</x:f>
      </x:c>
      <x:c r="T177" s="28" t="str">
        <x:f>IF(A177="","",0)</x:f>
      </x:c>
    </x:row>
    <x:row r="178" ht="22" customHeight="1">
      <x:c r="A178" s="2" t="str">
        <x:f>IF(COUNTA('Input'!A178:D178)=0,"",ROW()-6)</x:f>
      </x:c>
      <x:c r="B178" s="2" t="str">
        <x:f>IF(ISBLANK('Input'!A178),"",'Input'!A178)</x:f>
      </x:c>
      <x:c r="C178" s="2" t="str">
        <x:f>IF(ISBLANK('Input'!B178),"",'Input'!B178)</x:f>
      </x:c>
      <x:c r="D178" s="2" t="str">
        <x:f>IF(ISBLANK('Input'!C178),"",'Input'!C178)</x:f>
      </x:c>
      <x:c r="E178" s="21" t="str">
        <x:f>IF(ISBLANK('Input'!D178),"",'Input'!D178)</x:f>
      </x:c>
      <x:c r="F178" s="2" t="str">
        <x:f>IF(A178="","",SUM(K178:T178))</x:f>
      </x:c>
      <x:c r="G178" s="2" t="str">
        <x:f>IF(A178="","",IF(F178&gt;1,"Exact duplicate",IF(B178="","Missing job ID",IF(C178="","Missing customer",IF(NOT(OR(EXACT(D178,"completed"),EXACT(D178,"cancelled"))),"Missing or invalid status",IF(NOT(ISNUMBER(E178)),"Missing or invalid amount",IF(E178&lt;0,"Missing or invalid amount","")))))))</x:f>
      </x:c>
      <x:c r="H178" s="2" t="str">
        <x:f>IF(A178="","",IF(F178&gt;1,"Duplicate",IF(G178&lt;&gt;"","Exception",IF(EXACT(D178,"completed"),"Completed","Cancelled"))))</x:f>
      </x:c>
      <x:c r="I178" s="21" t="str">
        <x:f>IF(A178="","",IF(H178="Completed",E178,0))</x:f>
      </x:c>
      <x:c r="K178" s="28" t="str">
        <x:f>IF(A178="","",SUM(IF(AND(EXACT(B178,B7),EXACT(C178,C7),EXACT(D178,D7),EXACT(E178,E7),ISNUMBER(E178)=ISNUMBER(E7)),1,0),IF(AND(EXACT(B178,B8),EXACT(C178,C8),EXACT(D178,D8),EXACT(E178,E8),ISNUMBER(E178)=ISNUMBER(E8)),1,0),IF(AND(EXACT(B178,B9),EXACT(C178,C9),EXACT(D178,D9),EXACT(E178,E9),ISNUMBER(E178)=ISNUMBER(E9)),1,0),IF(AND(EXACT(B178,B10),EXACT(C178,C10),EXACT(D178,D10),EXACT(E178,E10),ISNUMBER(E178)=ISNUMBER(E10)),1,0),IF(AND(EXACT(B178,B11),EXACT(C178,C11),EXACT(D178,D11),EXACT(E178,E11),ISNUMBER(E178)=ISNUMBER(E11)),1,0),IF(AND(EXACT(B178,B12),EXACT(C178,C12),EXACT(D178,D12),EXACT(E178,E12),ISNUMBER(E178)=ISNUMBER(E12)),1,0),IF(AND(EXACT(B178,B13),EXACT(C178,C13),EXACT(D178,D13),EXACT(E178,E13),ISNUMBER(E178)=ISNUMBER(E13)),1,0),IF(AND(EXACT(B178,B14),EXACT(C178,C14),EXACT(D178,D14),EXACT(E178,E14),ISNUMBER(E178)=ISNUMBER(E14)),1,0),IF(AND(EXACT(B178,B15),EXACT(C178,C15),EXACT(D178,D15),EXACT(E178,E15),ISNUMBER(E178)=ISNUMBER(E15)),1,0),IF(AND(EXACT(B178,B16),EXACT(C178,C16),EXACT(D178,D16),EXACT(E178,E16),ISNUMBER(E178)=ISNUMBER(E16)),1,0),IF(AND(EXACT(B178,B17),EXACT(C178,C17),EXACT(D178,D17),EXACT(E178,E17),ISNUMBER(E178)=ISNUMBER(E17)),1,0),IF(AND(EXACT(B178,B18),EXACT(C178,C18),EXACT(D178,D18),EXACT(E178,E18),ISNUMBER(E178)=ISNUMBER(E18)),1,0),IF(AND(EXACT(B178,B19),EXACT(C178,C19),EXACT(D178,D19),EXACT(E178,E19),ISNUMBER(E178)=ISNUMBER(E19)),1,0),IF(AND(EXACT(B178,B20),EXACT(C178,C20),EXACT(D178,D20),EXACT(E178,E20),ISNUMBER(E178)=ISNUMBER(E20)),1,0),IF(AND(EXACT(B178,B21),EXACT(C178,C21),EXACT(D178,D21),EXACT(E178,E21),ISNUMBER(E178)=ISNUMBER(E21)),1,0),IF(AND(EXACT(B178,B22),EXACT(C178,C22),EXACT(D178,D22),EXACT(E178,E22),ISNUMBER(E178)=ISNUMBER(E22)),1,0),IF(AND(EXACT(B178,B23),EXACT(C178,C23),EXACT(D178,D23),EXACT(E178,E23),ISNUMBER(E178)=ISNUMBER(E23)),1,0),IF(AND(EXACT(B178,B24),EXACT(C178,C24),EXACT(D178,D24),EXACT(E178,E24),ISNUMBER(E178)=ISNUMBER(E24)),1,0),IF(AND(EXACT(B178,B25),EXACT(C178,C25),EXACT(D178,D25),EXACT(E178,E25),ISNUMBER(E178)=ISNUMBER(E25)),1,0),IF(AND(EXACT(B178,B26),EXACT(C178,C26),EXACT(D178,D26),EXACT(E178,E26),ISNUMBER(E178)=ISNUMBER(E26)),1,0)))</x:f>
      </x:c>
      <x:c r="L178" s="28" t="str">
        <x:f>IF(A178="","",SUM(IF(AND(EXACT(B178,B27),EXACT(C178,C27),EXACT(D178,D27),EXACT(E178,E27),ISNUMBER(E178)=ISNUMBER(E27)),1,0),IF(AND(EXACT(B178,B28),EXACT(C178,C28),EXACT(D178,D28),EXACT(E178,E28),ISNUMBER(E178)=ISNUMBER(E28)),1,0),IF(AND(EXACT(B178,B29),EXACT(C178,C29),EXACT(D178,D29),EXACT(E178,E29),ISNUMBER(E178)=ISNUMBER(E29)),1,0),IF(AND(EXACT(B178,B30),EXACT(C178,C30),EXACT(D178,D30),EXACT(E178,E30),ISNUMBER(E178)=ISNUMBER(E30)),1,0),IF(AND(EXACT(B178,B31),EXACT(C178,C31),EXACT(D178,D31),EXACT(E178,E31),ISNUMBER(E178)=ISNUMBER(E31)),1,0),IF(AND(EXACT(B178,B32),EXACT(C178,C32),EXACT(D178,D32),EXACT(E178,E32),ISNUMBER(E178)=ISNUMBER(E32)),1,0),IF(AND(EXACT(B178,B33),EXACT(C178,C33),EXACT(D178,D33),EXACT(E178,E33),ISNUMBER(E178)=ISNUMBER(E33)),1,0),IF(AND(EXACT(B178,B34),EXACT(C178,C34),EXACT(D178,D34),EXACT(E178,E34),ISNUMBER(E178)=ISNUMBER(E34)),1,0),IF(AND(EXACT(B178,B35),EXACT(C178,C35),EXACT(D178,D35),EXACT(E178,E35),ISNUMBER(E178)=ISNUMBER(E35)),1,0),IF(AND(EXACT(B178,B36),EXACT(C178,C36),EXACT(D178,D36),EXACT(E178,E36),ISNUMBER(E178)=ISNUMBER(E36)),1,0),IF(AND(EXACT(B178,B37),EXACT(C178,C37),EXACT(D178,D37),EXACT(E178,E37),ISNUMBER(E178)=ISNUMBER(E37)),1,0),IF(AND(EXACT(B178,B38),EXACT(C178,C38),EXACT(D178,D38),EXACT(E178,E38),ISNUMBER(E178)=ISNUMBER(E38)),1,0),IF(AND(EXACT(B178,B39),EXACT(C178,C39),EXACT(D178,D39),EXACT(E178,E39),ISNUMBER(E178)=ISNUMBER(E39)),1,0),IF(AND(EXACT(B178,B40),EXACT(C178,C40),EXACT(D178,D40),EXACT(E178,E40),ISNUMBER(E178)=ISNUMBER(E40)),1,0),IF(AND(EXACT(B178,B41),EXACT(C178,C41),EXACT(D178,D41),EXACT(E178,E41),ISNUMBER(E178)=ISNUMBER(E41)),1,0),IF(AND(EXACT(B178,B42),EXACT(C178,C42),EXACT(D178,D42),EXACT(E178,E42),ISNUMBER(E178)=ISNUMBER(E42)),1,0),IF(AND(EXACT(B178,B43),EXACT(C178,C43),EXACT(D178,D43),EXACT(E178,E43),ISNUMBER(E178)=ISNUMBER(E43)),1,0),IF(AND(EXACT(B178,B44),EXACT(C178,C44),EXACT(D178,D44),EXACT(E178,E44),ISNUMBER(E178)=ISNUMBER(E44)),1,0),IF(AND(EXACT(B178,B45),EXACT(C178,C45),EXACT(D178,D45),EXACT(E178,E45),ISNUMBER(E178)=ISNUMBER(E45)),1,0),IF(AND(EXACT(B178,B46),EXACT(C178,C46),EXACT(D178,D46),EXACT(E178,E46),ISNUMBER(E178)=ISNUMBER(E46)),1,0)))</x:f>
      </x:c>
      <x:c r="M178" s="28" t="str">
        <x:f>IF(A178="","",SUM(IF(AND(EXACT(B178,B47),EXACT(C178,C47),EXACT(D178,D47),EXACT(E178,E47),ISNUMBER(E178)=ISNUMBER(E47)),1,0),IF(AND(EXACT(B178,B48),EXACT(C178,C48),EXACT(D178,D48),EXACT(E178,E48),ISNUMBER(E178)=ISNUMBER(E48)),1,0),IF(AND(EXACT(B178,B49),EXACT(C178,C49),EXACT(D178,D49),EXACT(E178,E49),ISNUMBER(E178)=ISNUMBER(E49)),1,0),IF(AND(EXACT(B178,B50),EXACT(C178,C50),EXACT(D178,D50),EXACT(E178,E50),ISNUMBER(E178)=ISNUMBER(E50)),1,0),IF(AND(EXACT(B178,B51),EXACT(C178,C51),EXACT(D178,D51),EXACT(E178,E51),ISNUMBER(E178)=ISNUMBER(E51)),1,0),IF(AND(EXACT(B178,B52),EXACT(C178,C52),EXACT(D178,D52),EXACT(E178,E52),ISNUMBER(E178)=ISNUMBER(E52)),1,0),IF(AND(EXACT(B178,B53),EXACT(C178,C53),EXACT(D178,D53),EXACT(E178,E53),ISNUMBER(E178)=ISNUMBER(E53)),1,0),IF(AND(EXACT(B178,B54),EXACT(C178,C54),EXACT(D178,D54),EXACT(E178,E54),ISNUMBER(E178)=ISNUMBER(E54)),1,0),IF(AND(EXACT(B178,B55),EXACT(C178,C55),EXACT(D178,D55),EXACT(E178,E55),ISNUMBER(E178)=ISNUMBER(E55)),1,0),IF(AND(EXACT(B178,B56),EXACT(C178,C56),EXACT(D178,D56),EXACT(E178,E56),ISNUMBER(E178)=ISNUMBER(E56)),1,0),IF(AND(EXACT(B178,B57),EXACT(C178,C57),EXACT(D178,D57),EXACT(E178,E57),ISNUMBER(E178)=ISNUMBER(E57)),1,0),IF(AND(EXACT(B178,B58),EXACT(C178,C58),EXACT(D178,D58),EXACT(E178,E58),ISNUMBER(E178)=ISNUMBER(E58)),1,0),IF(AND(EXACT(B178,B59),EXACT(C178,C59),EXACT(D178,D59),EXACT(E178,E59),ISNUMBER(E178)=ISNUMBER(E59)),1,0),IF(AND(EXACT(B178,B60),EXACT(C178,C60),EXACT(D178,D60),EXACT(E178,E60),ISNUMBER(E178)=ISNUMBER(E60)),1,0),IF(AND(EXACT(B178,B61),EXACT(C178,C61),EXACT(D178,D61),EXACT(E178,E61),ISNUMBER(E178)=ISNUMBER(E61)),1,0),IF(AND(EXACT(B178,B62),EXACT(C178,C62),EXACT(D178,D62),EXACT(E178,E62),ISNUMBER(E178)=ISNUMBER(E62)),1,0),IF(AND(EXACT(B178,B63),EXACT(C178,C63),EXACT(D178,D63),EXACT(E178,E63),ISNUMBER(E178)=ISNUMBER(E63)),1,0),IF(AND(EXACT(B178,B64),EXACT(C178,C64),EXACT(D178,D64),EXACT(E178,E64),ISNUMBER(E178)=ISNUMBER(E64)),1,0),IF(AND(EXACT(B178,B65),EXACT(C178,C65),EXACT(D178,D65),EXACT(E178,E65),ISNUMBER(E178)=ISNUMBER(E65)),1,0),IF(AND(EXACT(B178,B66),EXACT(C178,C66),EXACT(D178,D66),EXACT(E178,E66),ISNUMBER(E178)=ISNUMBER(E66)),1,0)))</x:f>
      </x:c>
      <x:c r="N178" s="28" t="str">
        <x:f>IF(A178="","",SUM(IF(AND(EXACT(B178,B67),EXACT(C178,C67),EXACT(D178,D67),EXACT(E178,E67),ISNUMBER(E178)=ISNUMBER(E67)),1,0),IF(AND(EXACT(B178,B68),EXACT(C178,C68),EXACT(D178,D68),EXACT(E178,E68),ISNUMBER(E178)=ISNUMBER(E68)),1,0),IF(AND(EXACT(B178,B69),EXACT(C178,C69),EXACT(D178,D69),EXACT(E178,E69),ISNUMBER(E178)=ISNUMBER(E69)),1,0),IF(AND(EXACT(B178,B70),EXACT(C178,C70),EXACT(D178,D70),EXACT(E178,E70),ISNUMBER(E178)=ISNUMBER(E70)),1,0),IF(AND(EXACT(B178,B71),EXACT(C178,C71),EXACT(D178,D71),EXACT(E178,E71),ISNUMBER(E178)=ISNUMBER(E71)),1,0),IF(AND(EXACT(B178,B72),EXACT(C178,C72),EXACT(D178,D72),EXACT(E178,E72),ISNUMBER(E178)=ISNUMBER(E72)),1,0),IF(AND(EXACT(B178,B73),EXACT(C178,C73),EXACT(D178,D73),EXACT(E178,E73),ISNUMBER(E178)=ISNUMBER(E73)),1,0),IF(AND(EXACT(B178,B74),EXACT(C178,C74),EXACT(D178,D74),EXACT(E178,E74),ISNUMBER(E178)=ISNUMBER(E74)),1,0),IF(AND(EXACT(B178,B75),EXACT(C178,C75),EXACT(D178,D75),EXACT(E178,E75),ISNUMBER(E178)=ISNUMBER(E75)),1,0),IF(AND(EXACT(B178,B76),EXACT(C178,C76),EXACT(D178,D76),EXACT(E178,E76),ISNUMBER(E178)=ISNUMBER(E76)),1,0),IF(AND(EXACT(B178,B77),EXACT(C178,C77),EXACT(D178,D77),EXACT(E178,E77),ISNUMBER(E178)=ISNUMBER(E77)),1,0),IF(AND(EXACT(B178,B78),EXACT(C178,C78),EXACT(D178,D78),EXACT(E178,E78),ISNUMBER(E178)=ISNUMBER(E78)),1,0),IF(AND(EXACT(B178,B79),EXACT(C178,C79),EXACT(D178,D79),EXACT(E178,E79),ISNUMBER(E178)=ISNUMBER(E79)),1,0),IF(AND(EXACT(B178,B80),EXACT(C178,C80),EXACT(D178,D80),EXACT(E178,E80),ISNUMBER(E178)=ISNUMBER(E80)),1,0),IF(AND(EXACT(B178,B81),EXACT(C178,C81),EXACT(D178,D81),EXACT(E178,E81),ISNUMBER(E178)=ISNUMBER(E81)),1,0),IF(AND(EXACT(B178,B82),EXACT(C178,C82),EXACT(D178,D82),EXACT(E178,E82),ISNUMBER(E178)=ISNUMBER(E82)),1,0),IF(AND(EXACT(B178,B83),EXACT(C178,C83),EXACT(D178,D83),EXACT(E178,E83),ISNUMBER(E178)=ISNUMBER(E83)),1,0),IF(AND(EXACT(B178,B84),EXACT(C178,C84),EXACT(D178,D84),EXACT(E178,E84),ISNUMBER(E178)=ISNUMBER(E84)),1,0),IF(AND(EXACT(B178,B85),EXACT(C178,C85),EXACT(D178,D85),EXACT(E178,E85),ISNUMBER(E178)=ISNUMBER(E85)),1,0),IF(AND(EXACT(B178,B86),EXACT(C178,C86),EXACT(D178,D86),EXACT(E178,E86),ISNUMBER(E178)=ISNUMBER(E86)),1,0)))</x:f>
      </x:c>
      <x:c r="O178" s="28" t="str">
        <x:f>IF(A178="","",SUM(IF(AND(EXACT(B178,B87),EXACT(C178,C87),EXACT(D178,D87),EXACT(E178,E87),ISNUMBER(E178)=ISNUMBER(E87)),1,0),IF(AND(EXACT(B178,B88),EXACT(C178,C88),EXACT(D178,D88),EXACT(E178,E88),ISNUMBER(E178)=ISNUMBER(E88)),1,0),IF(AND(EXACT(B178,B89),EXACT(C178,C89),EXACT(D178,D89),EXACT(E178,E89),ISNUMBER(E178)=ISNUMBER(E89)),1,0),IF(AND(EXACT(B178,B90),EXACT(C178,C90),EXACT(D178,D90),EXACT(E178,E90),ISNUMBER(E178)=ISNUMBER(E90)),1,0),IF(AND(EXACT(B178,B91),EXACT(C178,C91),EXACT(D178,D91),EXACT(E178,E91),ISNUMBER(E178)=ISNUMBER(E91)),1,0),IF(AND(EXACT(B178,B92),EXACT(C178,C92),EXACT(D178,D92),EXACT(E178,E92),ISNUMBER(E178)=ISNUMBER(E92)),1,0),IF(AND(EXACT(B178,B93),EXACT(C178,C93),EXACT(D178,D93),EXACT(E178,E93),ISNUMBER(E178)=ISNUMBER(E93)),1,0),IF(AND(EXACT(B178,B94),EXACT(C178,C94),EXACT(D178,D94),EXACT(E178,E94),ISNUMBER(E178)=ISNUMBER(E94)),1,0),IF(AND(EXACT(B178,B95),EXACT(C178,C95),EXACT(D178,D95),EXACT(E178,E95),ISNUMBER(E178)=ISNUMBER(E95)),1,0),IF(AND(EXACT(B178,B96),EXACT(C178,C96),EXACT(D178,D96),EXACT(E178,E96),ISNUMBER(E178)=ISNUMBER(E96)),1,0),IF(AND(EXACT(B178,B97),EXACT(C178,C97),EXACT(D178,D97),EXACT(E178,E97),ISNUMBER(E178)=ISNUMBER(E97)),1,0),IF(AND(EXACT(B178,B98),EXACT(C178,C98),EXACT(D178,D98),EXACT(E178,E98),ISNUMBER(E178)=ISNUMBER(E98)),1,0),IF(AND(EXACT(B178,B99),EXACT(C178,C99),EXACT(D178,D99),EXACT(E178,E99),ISNUMBER(E178)=ISNUMBER(E99)),1,0),IF(AND(EXACT(B178,B100),EXACT(C178,C100),EXACT(D178,D100),EXACT(E178,E100),ISNUMBER(E178)=ISNUMBER(E100)),1,0),IF(AND(EXACT(B178,B101),EXACT(C178,C101),EXACT(D178,D101),EXACT(E178,E101),ISNUMBER(E178)=ISNUMBER(E101)),1,0),IF(AND(EXACT(B178,B102),EXACT(C178,C102),EXACT(D178,D102),EXACT(E178,E102),ISNUMBER(E178)=ISNUMBER(E102)),1,0),IF(AND(EXACT(B178,B103),EXACT(C178,C103),EXACT(D178,D103),EXACT(E178,E103),ISNUMBER(E178)=ISNUMBER(E103)),1,0),IF(AND(EXACT(B178,B104),EXACT(C178,C104),EXACT(D178,D104),EXACT(E178,E104),ISNUMBER(E178)=ISNUMBER(E104)),1,0),IF(AND(EXACT(B178,B105),EXACT(C178,C105),EXACT(D178,D105),EXACT(E178,E105),ISNUMBER(E178)=ISNUMBER(E105)),1,0),IF(AND(EXACT(B178,B106),EXACT(C178,C106),EXACT(D178,D106),EXACT(E178,E106),ISNUMBER(E178)=ISNUMBER(E106)),1,0)))</x:f>
      </x:c>
      <x:c r="P178" s="28" t="str">
        <x:f>IF(A178="","",SUM(IF(AND(EXACT(B178,B107),EXACT(C178,C107),EXACT(D178,D107),EXACT(E178,E107),ISNUMBER(E178)=ISNUMBER(E107)),1,0),IF(AND(EXACT(B178,B108),EXACT(C178,C108),EXACT(D178,D108),EXACT(E178,E108),ISNUMBER(E178)=ISNUMBER(E108)),1,0),IF(AND(EXACT(B178,B109),EXACT(C178,C109),EXACT(D178,D109),EXACT(E178,E109),ISNUMBER(E178)=ISNUMBER(E109)),1,0),IF(AND(EXACT(B178,B110),EXACT(C178,C110),EXACT(D178,D110),EXACT(E178,E110),ISNUMBER(E178)=ISNUMBER(E110)),1,0),IF(AND(EXACT(B178,B111),EXACT(C178,C111),EXACT(D178,D111),EXACT(E178,E111),ISNUMBER(E178)=ISNUMBER(E111)),1,0),IF(AND(EXACT(B178,B112),EXACT(C178,C112),EXACT(D178,D112),EXACT(E178,E112),ISNUMBER(E178)=ISNUMBER(E112)),1,0),IF(AND(EXACT(B178,B113),EXACT(C178,C113),EXACT(D178,D113),EXACT(E178,E113),ISNUMBER(E178)=ISNUMBER(E113)),1,0),IF(AND(EXACT(B178,B114),EXACT(C178,C114),EXACT(D178,D114),EXACT(E178,E114),ISNUMBER(E178)=ISNUMBER(E114)),1,0),IF(AND(EXACT(B178,B115),EXACT(C178,C115),EXACT(D178,D115),EXACT(E178,E115),ISNUMBER(E178)=ISNUMBER(E115)),1,0),IF(AND(EXACT(B178,B116),EXACT(C178,C116),EXACT(D178,D116),EXACT(E178,E116),ISNUMBER(E178)=ISNUMBER(E116)),1,0),IF(AND(EXACT(B178,B117),EXACT(C178,C117),EXACT(D178,D117),EXACT(E178,E117),ISNUMBER(E178)=ISNUMBER(E117)),1,0),IF(AND(EXACT(B178,B118),EXACT(C178,C118),EXACT(D178,D118),EXACT(E178,E118),ISNUMBER(E178)=ISNUMBER(E118)),1,0),IF(AND(EXACT(B178,B119),EXACT(C178,C119),EXACT(D178,D119),EXACT(E178,E119),ISNUMBER(E178)=ISNUMBER(E119)),1,0),IF(AND(EXACT(B178,B120),EXACT(C178,C120),EXACT(D178,D120),EXACT(E178,E120),ISNUMBER(E178)=ISNUMBER(E120)),1,0),IF(AND(EXACT(B178,B121),EXACT(C178,C121),EXACT(D178,D121),EXACT(E178,E121),ISNUMBER(E178)=ISNUMBER(E121)),1,0),IF(AND(EXACT(B178,B122),EXACT(C178,C122),EXACT(D178,D122),EXACT(E178,E122),ISNUMBER(E178)=ISNUMBER(E122)),1,0),IF(AND(EXACT(B178,B123),EXACT(C178,C123),EXACT(D178,D123),EXACT(E178,E123),ISNUMBER(E178)=ISNUMBER(E123)),1,0),IF(AND(EXACT(B178,B124),EXACT(C178,C124),EXACT(D178,D124),EXACT(E178,E124),ISNUMBER(E178)=ISNUMBER(E124)),1,0),IF(AND(EXACT(B178,B125),EXACT(C178,C125),EXACT(D178,D125),EXACT(E178,E125),ISNUMBER(E178)=ISNUMBER(E125)),1,0),IF(AND(EXACT(B178,B126),EXACT(C178,C126),EXACT(D178,D126),EXACT(E178,E126),ISNUMBER(E178)=ISNUMBER(E126)),1,0)))</x:f>
      </x:c>
      <x:c r="Q178" s="28" t="str">
        <x:f>IF(A178="","",SUM(IF(AND(EXACT(B178,B127),EXACT(C178,C127),EXACT(D178,D127),EXACT(E178,E127),ISNUMBER(E178)=ISNUMBER(E127)),1,0),IF(AND(EXACT(B178,B128),EXACT(C178,C128),EXACT(D178,D128),EXACT(E178,E128),ISNUMBER(E178)=ISNUMBER(E128)),1,0),IF(AND(EXACT(B178,B129),EXACT(C178,C129),EXACT(D178,D129),EXACT(E178,E129),ISNUMBER(E178)=ISNUMBER(E129)),1,0),IF(AND(EXACT(B178,B130),EXACT(C178,C130),EXACT(D178,D130),EXACT(E178,E130),ISNUMBER(E178)=ISNUMBER(E130)),1,0),IF(AND(EXACT(B178,B131),EXACT(C178,C131),EXACT(D178,D131),EXACT(E178,E131),ISNUMBER(E178)=ISNUMBER(E131)),1,0),IF(AND(EXACT(B178,B132),EXACT(C178,C132),EXACT(D178,D132),EXACT(E178,E132),ISNUMBER(E178)=ISNUMBER(E132)),1,0),IF(AND(EXACT(B178,B133),EXACT(C178,C133),EXACT(D178,D133),EXACT(E178,E133),ISNUMBER(E178)=ISNUMBER(E133)),1,0),IF(AND(EXACT(B178,B134),EXACT(C178,C134),EXACT(D178,D134),EXACT(E178,E134),ISNUMBER(E178)=ISNUMBER(E134)),1,0),IF(AND(EXACT(B178,B135),EXACT(C178,C135),EXACT(D178,D135),EXACT(E178,E135),ISNUMBER(E178)=ISNUMBER(E135)),1,0),IF(AND(EXACT(B178,B136),EXACT(C178,C136),EXACT(D178,D136),EXACT(E178,E136),ISNUMBER(E178)=ISNUMBER(E136)),1,0),IF(AND(EXACT(B178,B137),EXACT(C178,C137),EXACT(D178,D137),EXACT(E178,E137),ISNUMBER(E178)=ISNUMBER(E137)),1,0),IF(AND(EXACT(B178,B138),EXACT(C178,C138),EXACT(D178,D138),EXACT(E178,E138),ISNUMBER(E178)=ISNUMBER(E138)),1,0),IF(AND(EXACT(B178,B139),EXACT(C178,C139),EXACT(D178,D139),EXACT(E178,E139),ISNUMBER(E178)=ISNUMBER(E139)),1,0),IF(AND(EXACT(B178,B140),EXACT(C178,C140),EXACT(D178,D140),EXACT(E178,E140),ISNUMBER(E178)=ISNUMBER(E140)),1,0),IF(AND(EXACT(B178,B141),EXACT(C178,C141),EXACT(D178,D141),EXACT(E178,E141),ISNUMBER(E178)=ISNUMBER(E141)),1,0),IF(AND(EXACT(B178,B142),EXACT(C178,C142),EXACT(D178,D142),EXACT(E178,E142),ISNUMBER(E178)=ISNUMBER(E142)),1,0),IF(AND(EXACT(B178,B143),EXACT(C178,C143),EXACT(D178,D143),EXACT(E178,E143),ISNUMBER(E178)=ISNUMBER(E143)),1,0),IF(AND(EXACT(B178,B144),EXACT(C178,C144),EXACT(D178,D144),EXACT(E178,E144),ISNUMBER(E178)=ISNUMBER(E144)),1,0),IF(AND(EXACT(B178,B145),EXACT(C178,C145),EXACT(D178,D145),EXACT(E178,E145),ISNUMBER(E178)=ISNUMBER(E145)),1,0),IF(AND(EXACT(B178,B146),EXACT(C178,C146),EXACT(D178,D146),EXACT(E178,E146),ISNUMBER(E178)=ISNUMBER(E146)),1,0)))</x:f>
      </x:c>
      <x:c r="R178" s="28" t="str">
        <x:f>IF(A178="","",SUM(IF(AND(EXACT(B178,B147),EXACT(C178,C147),EXACT(D178,D147),EXACT(E178,E147),ISNUMBER(E178)=ISNUMBER(E147)),1,0),IF(AND(EXACT(B178,B148),EXACT(C178,C148),EXACT(D178,D148),EXACT(E178,E148),ISNUMBER(E178)=ISNUMBER(E148)),1,0),IF(AND(EXACT(B178,B149),EXACT(C178,C149),EXACT(D178,D149),EXACT(E178,E149),ISNUMBER(E178)=ISNUMBER(E149)),1,0),IF(AND(EXACT(B178,B150),EXACT(C178,C150),EXACT(D178,D150),EXACT(E178,E150),ISNUMBER(E178)=ISNUMBER(E150)),1,0),IF(AND(EXACT(B178,B151),EXACT(C178,C151),EXACT(D178,D151),EXACT(E178,E151),ISNUMBER(E178)=ISNUMBER(E151)),1,0),IF(AND(EXACT(B178,B152),EXACT(C178,C152),EXACT(D178,D152),EXACT(E178,E152),ISNUMBER(E178)=ISNUMBER(E152)),1,0),IF(AND(EXACT(B178,B153),EXACT(C178,C153),EXACT(D178,D153),EXACT(E178,E153),ISNUMBER(E178)=ISNUMBER(E153)),1,0),IF(AND(EXACT(B178,B154),EXACT(C178,C154),EXACT(D178,D154),EXACT(E178,E154),ISNUMBER(E178)=ISNUMBER(E154)),1,0),IF(AND(EXACT(B178,B155),EXACT(C178,C155),EXACT(D178,D155),EXACT(E178,E155),ISNUMBER(E178)=ISNUMBER(E155)),1,0),IF(AND(EXACT(B178,B156),EXACT(C178,C156),EXACT(D178,D156),EXACT(E178,E156),ISNUMBER(E178)=ISNUMBER(E156)),1,0),IF(AND(EXACT(B178,B157),EXACT(C178,C157),EXACT(D178,D157),EXACT(E178,E157),ISNUMBER(E178)=ISNUMBER(E157)),1,0),IF(AND(EXACT(B178,B158),EXACT(C178,C158),EXACT(D178,D158),EXACT(E178,E158),ISNUMBER(E178)=ISNUMBER(E158)),1,0),IF(AND(EXACT(B178,B159),EXACT(C178,C159),EXACT(D178,D159),EXACT(E178,E159),ISNUMBER(E178)=ISNUMBER(E159)),1,0),IF(AND(EXACT(B178,B160),EXACT(C178,C160),EXACT(D178,D160),EXACT(E178,E160),ISNUMBER(E178)=ISNUMBER(E160)),1,0),IF(AND(EXACT(B178,B161),EXACT(C178,C161),EXACT(D178,D161),EXACT(E178,E161),ISNUMBER(E178)=ISNUMBER(E161)),1,0),IF(AND(EXACT(B178,B162),EXACT(C178,C162),EXACT(D178,D162),EXACT(E178,E162),ISNUMBER(E178)=ISNUMBER(E162)),1,0),IF(AND(EXACT(B178,B163),EXACT(C178,C163),EXACT(D178,D163),EXACT(E178,E163),ISNUMBER(E178)=ISNUMBER(E163)),1,0),IF(AND(EXACT(B178,B164),EXACT(C178,C164),EXACT(D178,D164),EXACT(E178,E164),ISNUMBER(E178)=ISNUMBER(E164)),1,0),IF(AND(EXACT(B178,B165),EXACT(C178,C165),EXACT(D178,D165),EXACT(E178,E165),ISNUMBER(E178)=ISNUMBER(E165)),1,0),IF(AND(EXACT(B178,B166),EXACT(C178,C166),EXACT(D178,D166),EXACT(E178,E166),ISNUMBER(E178)=ISNUMBER(E166)),1,0)))</x:f>
      </x:c>
      <x:c r="S178" s="28" t="str">
        <x:f>IF(A178="","",SUM(IF(AND(EXACT(B178,B167),EXACT(C178,C167),EXACT(D178,D167),EXACT(E178,E167),ISNUMBER(E178)=ISNUMBER(E167)),1,0),IF(AND(EXACT(B178,B168),EXACT(C178,C168),EXACT(D178,D168),EXACT(E178,E168),ISNUMBER(E178)=ISNUMBER(E168)),1,0),IF(AND(EXACT(B178,B169),EXACT(C178,C169),EXACT(D178,D169),EXACT(E178,E169),ISNUMBER(E178)=ISNUMBER(E169)),1,0),IF(AND(EXACT(B178,B170),EXACT(C178,C170),EXACT(D178,D170),EXACT(E178,E170),ISNUMBER(E178)=ISNUMBER(E170)),1,0),IF(AND(EXACT(B178,B171),EXACT(C178,C171),EXACT(D178,D171),EXACT(E178,E171),ISNUMBER(E178)=ISNUMBER(E171)),1,0),IF(AND(EXACT(B178,B172),EXACT(C178,C172),EXACT(D178,D172),EXACT(E178,E172),ISNUMBER(E178)=ISNUMBER(E172)),1,0),IF(AND(EXACT(B178,B173),EXACT(C178,C173),EXACT(D178,D173),EXACT(E178,E173),ISNUMBER(E178)=ISNUMBER(E173)),1,0),IF(AND(EXACT(B178,B174),EXACT(C178,C174),EXACT(D178,D174),EXACT(E178,E174),ISNUMBER(E178)=ISNUMBER(E174)),1,0),IF(AND(EXACT(B178,B175),EXACT(C178,C175),EXACT(D178,D175),EXACT(E178,E175),ISNUMBER(E178)=ISNUMBER(E175)),1,0),IF(AND(EXACT(B178,B176),EXACT(C178,C176),EXACT(D178,D176),EXACT(E178,E176),ISNUMBER(E178)=ISNUMBER(E176)),1,0),IF(AND(EXACT(B178,B177),EXACT(C178,C177),EXACT(D178,D177),EXACT(E178,E177),ISNUMBER(E178)=ISNUMBER(E177)),1,0),IF(AND(EXACT(B178,B178),EXACT(C178,C178),EXACT(D178,D178),EXACT(E178,E178),ISNUMBER(E178)=ISNUMBER(E178)),1,0)))</x:f>
      </x:c>
      <x:c r="T178" s="28" t="str">
        <x:f>IF(A178="","",0)</x:f>
      </x:c>
    </x:row>
    <x:row r="179" ht="22" customHeight="1">
      <x:c r="A179" s="2" t="str">
        <x:f>IF(COUNTA('Input'!A179:D179)=0,"",ROW()-6)</x:f>
      </x:c>
      <x:c r="B179" s="2" t="str">
        <x:f>IF(ISBLANK('Input'!A179),"",'Input'!A179)</x:f>
      </x:c>
      <x:c r="C179" s="2" t="str">
        <x:f>IF(ISBLANK('Input'!B179),"",'Input'!B179)</x:f>
      </x:c>
      <x:c r="D179" s="2" t="str">
        <x:f>IF(ISBLANK('Input'!C179),"",'Input'!C179)</x:f>
      </x:c>
      <x:c r="E179" s="21" t="str">
        <x:f>IF(ISBLANK('Input'!D179),"",'Input'!D179)</x:f>
      </x:c>
      <x:c r="F179" s="2" t="str">
        <x:f>IF(A179="","",SUM(K179:T179))</x:f>
      </x:c>
      <x:c r="G179" s="2" t="str">
        <x:f>IF(A179="","",IF(F179&gt;1,"Exact duplicate",IF(B179="","Missing job ID",IF(C179="","Missing customer",IF(NOT(OR(EXACT(D179,"completed"),EXACT(D179,"cancelled"))),"Missing or invalid status",IF(NOT(ISNUMBER(E179)),"Missing or invalid amount",IF(E179&lt;0,"Missing or invalid amount","")))))))</x:f>
      </x:c>
      <x:c r="H179" s="2" t="str">
        <x:f>IF(A179="","",IF(F179&gt;1,"Duplicate",IF(G179&lt;&gt;"","Exception",IF(EXACT(D179,"completed"),"Completed","Cancelled"))))</x:f>
      </x:c>
      <x:c r="I179" s="21" t="str">
        <x:f>IF(A179="","",IF(H179="Completed",E179,0))</x:f>
      </x:c>
      <x:c r="K179" s="28" t="str">
        <x:f>IF(A179="","",SUM(IF(AND(EXACT(B179,B7),EXACT(C179,C7),EXACT(D179,D7),EXACT(E179,E7),ISNUMBER(E179)=ISNUMBER(E7)),1,0),IF(AND(EXACT(B179,B8),EXACT(C179,C8),EXACT(D179,D8),EXACT(E179,E8),ISNUMBER(E179)=ISNUMBER(E8)),1,0),IF(AND(EXACT(B179,B9),EXACT(C179,C9),EXACT(D179,D9),EXACT(E179,E9),ISNUMBER(E179)=ISNUMBER(E9)),1,0),IF(AND(EXACT(B179,B10),EXACT(C179,C10),EXACT(D179,D10),EXACT(E179,E10),ISNUMBER(E179)=ISNUMBER(E10)),1,0),IF(AND(EXACT(B179,B11),EXACT(C179,C11),EXACT(D179,D11),EXACT(E179,E11),ISNUMBER(E179)=ISNUMBER(E11)),1,0),IF(AND(EXACT(B179,B12),EXACT(C179,C12),EXACT(D179,D12),EXACT(E179,E12),ISNUMBER(E179)=ISNUMBER(E12)),1,0),IF(AND(EXACT(B179,B13),EXACT(C179,C13),EXACT(D179,D13),EXACT(E179,E13),ISNUMBER(E179)=ISNUMBER(E13)),1,0),IF(AND(EXACT(B179,B14),EXACT(C179,C14),EXACT(D179,D14),EXACT(E179,E14),ISNUMBER(E179)=ISNUMBER(E14)),1,0),IF(AND(EXACT(B179,B15),EXACT(C179,C15),EXACT(D179,D15),EXACT(E179,E15),ISNUMBER(E179)=ISNUMBER(E15)),1,0),IF(AND(EXACT(B179,B16),EXACT(C179,C16),EXACT(D179,D16),EXACT(E179,E16),ISNUMBER(E179)=ISNUMBER(E16)),1,0),IF(AND(EXACT(B179,B17),EXACT(C179,C17),EXACT(D179,D17),EXACT(E179,E17),ISNUMBER(E179)=ISNUMBER(E17)),1,0),IF(AND(EXACT(B179,B18),EXACT(C179,C18),EXACT(D179,D18),EXACT(E179,E18),ISNUMBER(E179)=ISNUMBER(E18)),1,0),IF(AND(EXACT(B179,B19),EXACT(C179,C19),EXACT(D179,D19),EXACT(E179,E19),ISNUMBER(E179)=ISNUMBER(E19)),1,0),IF(AND(EXACT(B179,B20),EXACT(C179,C20),EXACT(D179,D20),EXACT(E179,E20),ISNUMBER(E179)=ISNUMBER(E20)),1,0),IF(AND(EXACT(B179,B21),EXACT(C179,C21),EXACT(D179,D21),EXACT(E179,E21),ISNUMBER(E179)=ISNUMBER(E21)),1,0),IF(AND(EXACT(B179,B22),EXACT(C179,C22),EXACT(D179,D22),EXACT(E179,E22),ISNUMBER(E179)=ISNUMBER(E22)),1,0),IF(AND(EXACT(B179,B23),EXACT(C179,C23),EXACT(D179,D23),EXACT(E179,E23),ISNUMBER(E179)=ISNUMBER(E23)),1,0),IF(AND(EXACT(B179,B24),EXACT(C179,C24),EXACT(D179,D24),EXACT(E179,E24),ISNUMBER(E179)=ISNUMBER(E24)),1,0),IF(AND(EXACT(B179,B25),EXACT(C179,C25),EXACT(D179,D25),EXACT(E179,E25),ISNUMBER(E179)=ISNUMBER(E25)),1,0),IF(AND(EXACT(B179,B26),EXACT(C179,C26),EXACT(D179,D26),EXACT(E179,E26),ISNUMBER(E179)=ISNUMBER(E26)),1,0)))</x:f>
      </x:c>
      <x:c r="L179" s="28" t="str">
        <x:f>IF(A179="","",SUM(IF(AND(EXACT(B179,B27),EXACT(C179,C27),EXACT(D179,D27),EXACT(E179,E27),ISNUMBER(E179)=ISNUMBER(E27)),1,0),IF(AND(EXACT(B179,B28),EXACT(C179,C28),EXACT(D179,D28),EXACT(E179,E28),ISNUMBER(E179)=ISNUMBER(E28)),1,0),IF(AND(EXACT(B179,B29),EXACT(C179,C29),EXACT(D179,D29),EXACT(E179,E29),ISNUMBER(E179)=ISNUMBER(E29)),1,0),IF(AND(EXACT(B179,B30),EXACT(C179,C30),EXACT(D179,D30),EXACT(E179,E30),ISNUMBER(E179)=ISNUMBER(E30)),1,0),IF(AND(EXACT(B179,B31),EXACT(C179,C31),EXACT(D179,D31),EXACT(E179,E31),ISNUMBER(E179)=ISNUMBER(E31)),1,0),IF(AND(EXACT(B179,B32),EXACT(C179,C32),EXACT(D179,D32),EXACT(E179,E32),ISNUMBER(E179)=ISNUMBER(E32)),1,0),IF(AND(EXACT(B179,B33),EXACT(C179,C33),EXACT(D179,D33),EXACT(E179,E33),ISNUMBER(E179)=ISNUMBER(E33)),1,0),IF(AND(EXACT(B179,B34),EXACT(C179,C34),EXACT(D179,D34),EXACT(E179,E34),ISNUMBER(E179)=ISNUMBER(E34)),1,0),IF(AND(EXACT(B179,B35),EXACT(C179,C35),EXACT(D179,D35),EXACT(E179,E35),ISNUMBER(E179)=ISNUMBER(E35)),1,0),IF(AND(EXACT(B179,B36),EXACT(C179,C36),EXACT(D179,D36),EXACT(E179,E36),ISNUMBER(E179)=ISNUMBER(E36)),1,0),IF(AND(EXACT(B179,B37),EXACT(C179,C37),EXACT(D179,D37),EXACT(E179,E37),ISNUMBER(E179)=ISNUMBER(E37)),1,0),IF(AND(EXACT(B179,B38),EXACT(C179,C38),EXACT(D179,D38),EXACT(E179,E38),ISNUMBER(E179)=ISNUMBER(E38)),1,0),IF(AND(EXACT(B179,B39),EXACT(C179,C39),EXACT(D179,D39),EXACT(E179,E39),ISNUMBER(E179)=ISNUMBER(E39)),1,0),IF(AND(EXACT(B179,B40),EXACT(C179,C40),EXACT(D179,D40),EXACT(E179,E40),ISNUMBER(E179)=ISNUMBER(E40)),1,0),IF(AND(EXACT(B179,B41),EXACT(C179,C41),EXACT(D179,D41),EXACT(E179,E41),ISNUMBER(E179)=ISNUMBER(E41)),1,0),IF(AND(EXACT(B179,B42),EXACT(C179,C42),EXACT(D179,D42),EXACT(E179,E42),ISNUMBER(E179)=ISNUMBER(E42)),1,0),IF(AND(EXACT(B179,B43),EXACT(C179,C43),EXACT(D179,D43),EXACT(E179,E43),ISNUMBER(E179)=ISNUMBER(E43)),1,0),IF(AND(EXACT(B179,B44),EXACT(C179,C44),EXACT(D179,D44),EXACT(E179,E44),ISNUMBER(E179)=ISNUMBER(E44)),1,0),IF(AND(EXACT(B179,B45),EXACT(C179,C45),EXACT(D179,D45),EXACT(E179,E45),ISNUMBER(E179)=ISNUMBER(E45)),1,0),IF(AND(EXACT(B179,B46),EXACT(C179,C46),EXACT(D179,D46),EXACT(E179,E46),ISNUMBER(E179)=ISNUMBER(E46)),1,0)))</x:f>
      </x:c>
      <x:c r="M179" s="28" t="str">
        <x:f>IF(A179="","",SUM(IF(AND(EXACT(B179,B47),EXACT(C179,C47),EXACT(D179,D47),EXACT(E179,E47),ISNUMBER(E179)=ISNUMBER(E47)),1,0),IF(AND(EXACT(B179,B48),EXACT(C179,C48),EXACT(D179,D48),EXACT(E179,E48),ISNUMBER(E179)=ISNUMBER(E48)),1,0),IF(AND(EXACT(B179,B49),EXACT(C179,C49),EXACT(D179,D49),EXACT(E179,E49),ISNUMBER(E179)=ISNUMBER(E49)),1,0),IF(AND(EXACT(B179,B50),EXACT(C179,C50),EXACT(D179,D50),EXACT(E179,E50),ISNUMBER(E179)=ISNUMBER(E50)),1,0),IF(AND(EXACT(B179,B51),EXACT(C179,C51),EXACT(D179,D51),EXACT(E179,E51),ISNUMBER(E179)=ISNUMBER(E51)),1,0),IF(AND(EXACT(B179,B52),EXACT(C179,C52),EXACT(D179,D52),EXACT(E179,E52),ISNUMBER(E179)=ISNUMBER(E52)),1,0),IF(AND(EXACT(B179,B53),EXACT(C179,C53),EXACT(D179,D53),EXACT(E179,E53),ISNUMBER(E179)=ISNUMBER(E53)),1,0),IF(AND(EXACT(B179,B54),EXACT(C179,C54),EXACT(D179,D54),EXACT(E179,E54),ISNUMBER(E179)=ISNUMBER(E54)),1,0),IF(AND(EXACT(B179,B55),EXACT(C179,C55),EXACT(D179,D55),EXACT(E179,E55),ISNUMBER(E179)=ISNUMBER(E55)),1,0),IF(AND(EXACT(B179,B56),EXACT(C179,C56),EXACT(D179,D56),EXACT(E179,E56),ISNUMBER(E179)=ISNUMBER(E56)),1,0),IF(AND(EXACT(B179,B57),EXACT(C179,C57),EXACT(D179,D57),EXACT(E179,E57),ISNUMBER(E179)=ISNUMBER(E57)),1,0),IF(AND(EXACT(B179,B58),EXACT(C179,C58),EXACT(D179,D58),EXACT(E179,E58),ISNUMBER(E179)=ISNUMBER(E58)),1,0),IF(AND(EXACT(B179,B59),EXACT(C179,C59),EXACT(D179,D59),EXACT(E179,E59),ISNUMBER(E179)=ISNUMBER(E59)),1,0),IF(AND(EXACT(B179,B60),EXACT(C179,C60),EXACT(D179,D60),EXACT(E179,E60),ISNUMBER(E179)=ISNUMBER(E60)),1,0),IF(AND(EXACT(B179,B61),EXACT(C179,C61),EXACT(D179,D61),EXACT(E179,E61),ISNUMBER(E179)=ISNUMBER(E61)),1,0),IF(AND(EXACT(B179,B62),EXACT(C179,C62),EXACT(D179,D62),EXACT(E179,E62),ISNUMBER(E179)=ISNUMBER(E62)),1,0),IF(AND(EXACT(B179,B63),EXACT(C179,C63),EXACT(D179,D63),EXACT(E179,E63),ISNUMBER(E179)=ISNUMBER(E63)),1,0),IF(AND(EXACT(B179,B64),EXACT(C179,C64),EXACT(D179,D64),EXACT(E179,E64),ISNUMBER(E179)=ISNUMBER(E64)),1,0),IF(AND(EXACT(B179,B65),EXACT(C179,C65),EXACT(D179,D65),EXACT(E179,E65),ISNUMBER(E179)=ISNUMBER(E65)),1,0),IF(AND(EXACT(B179,B66),EXACT(C179,C66),EXACT(D179,D66),EXACT(E179,E66),ISNUMBER(E179)=ISNUMBER(E66)),1,0)))</x:f>
      </x:c>
      <x:c r="N179" s="28" t="str">
        <x:f>IF(A179="","",SUM(IF(AND(EXACT(B179,B67),EXACT(C179,C67),EXACT(D179,D67),EXACT(E179,E67),ISNUMBER(E179)=ISNUMBER(E67)),1,0),IF(AND(EXACT(B179,B68),EXACT(C179,C68),EXACT(D179,D68),EXACT(E179,E68),ISNUMBER(E179)=ISNUMBER(E68)),1,0),IF(AND(EXACT(B179,B69),EXACT(C179,C69),EXACT(D179,D69),EXACT(E179,E69),ISNUMBER(E179)=ISNUMBER(E69)),1,0),IF(AND(EXACT(B179,B70),EXACT(C179,C70),EXACT(D179,D70),EXACT(E179,E70),ISNUMBER(E179)=ISNUMBER(E70)),1,0),IF(AND(EXACT(B179,B71),EXACT(C179,C71),EXACT(D179,D71),EXACT(E179,E71),ISNUMBER(E179)=ISNUMBER(E71)),1,0),IF(AND(EXACT(B179,B72),EXACT(C179,C72),EXACT(D179,D72),EXACT(E179,E72),ISNUMBER(E179)=ISNUMBER(E72)),1,0),IF(AND(EXACT(B179,B73),EXACT(C179,C73),EXACT(D179,D73),EXACT(E179,E73),ISNUMBER(E179)=ISNUMBER(E73)),1,0),IF(AND(EXACT(B179,B74),EXACT(C179,C74),EXACT(D179,D74),EXACT(E179,E74),ISNUMBER(E179)=ISNUMBER(E74)),1,0),IF(AND(EXACT(B179,B75),EXACT(C179,C75),EXACT(D179,D75),EXACT(E179,E75),ISNUMBER(E179)=ISNUMBER(E75)),1,0),IF(AND(EXACT(B179,B76),EXACT(C179,C76),EXACT(D179,D76),EXACT(E179,E76),ISNUMBER(E179)=ISNUMBER(E76)),1,0),IF(AND(EXACT(B179,B77),EXACT(C179,C77),EXACT(D179,D77),EXACT(E179,E77),ISNUMBER(E179)=ISNUMBER(E77)),1,0),IF(AND(EXACT(B179,B78),EXACT(C179,C78),EXACT(D179,D78),EXACT(E179,E78),ISNUMBER(E179)=ISNUMBER(E78)),1,0),IF(AND(EXACT(B179,B79),EXACT(C179,C79),EXACT(D179,D79),EXACT(E179,E79),ISNUMBER(E179)=ISNUMBER(E79)),1,0),IF(AND(EXACT(B179,B80),EXACT(C179,C80),EXACT(D179,D80),EXACT(E179,E80),ISNUMBER(E179)=ISNUMBER(E80)),1,0),IF(AND(EXACT(B179,B81),EXACT(C179,C81),EXACT(D179,D81),EXACT(E179,E81),ISNUMBER(E179)=ISNUMBER(E81)),1,0),IF(AND(EXACT(B179,B82),EXACT(C179,C82),EXACT(D179,D82),EXACT(E179,E82),ISNUMBER(E179)=ISNUMBER(E82)),1,0),IF(AND(EXACT(B179,B83),EXACT(C179,C83),EXACT(D179,D83),EXACT(E179,E83),ISNUMBER(E179)=ISNUMBER(E83)),1,0),IF(AND(EXACT(B179,B84),EXACT(C179,C84),EXACT(D179,D84),EXACT(E179,E84),ISNUMBER(E179)=ISNUMBER(E84)),1,0),IF(AND(EXACT(B179,B85),EXACT(C179,C85),EXACT(D179,D85),EXACT(E179,E85),ISNUMBER(E179)=ISNUMBER(E85)),1,0),IF(AND(EXACT(B179,B86),EXACT(C179,C86),EXACT(D179,D86),EXACT(E179,E86),ISNUMBER(E179)=ISNUMBER(E86)),1,0)))</x:f>
      </x:c>
      <x:c r="O179" s="28" t="str">
        <x:f>IF(A179="","",SUM(IF(AND(EXACT(B179,B87),EXACT(C179,C87),EXACT(D179,D87),EXACT(E179,E87),ISNUMBER(E179)=ISNUMBER(E87)),1,0),IF(AND(EXACT(B179,B88),EXACT(C179,C88),EXACT(D179,D88),EXACT(E179,E88),ISNUMBER(E179)=ISNUMBER(E88)),1,0),IF(AND(EXACT(B179,B89),EXACT(C179,C89),EXACT(D179,D89),EXACT(E179,E89),ISNUMBER(E179)=ISNUMBER(E89)),1,0),IF(AND(EXACT(B179,B90),EXACT(C179,C90),EXACT(D179,D90),EXACT(E179,E90),ISNUMBER(E179)=ISNUMBER(E90)),1,0),IF(AND(EXACT(B179,B91),EXACT(C179,C91),EXACT(D179,D91),EXACT(E179,E91),ISNUMBER(E179)=ISNUMBER(E91)),1,0),IF(AND(EXACT(B179,B92),EXACT(C179,C92),EXACT(D179,D92),EXACT(E179,E92),ISNUMBER(E179)=ISNUMBER(E92)),1,0),IF(AND(EXACT(B179,B93),EXACT(C179,C93),EXACT(D179,D93),EXACT(E179,E93),ISNUMBER(E179)=ISNUMBER(E93)),1,0),IF(AND(EXACT(B179,B94),EXACT(C179,C94),EXACT(D179,D94),EXACT(E179,E94),ISNUMBER(E179)=ISNUMBER(E94)),1,0),IF(AND(EXACT(B179,B95),EXACT(C179,C95),EXACT(D179,D95),EXACT(E179,E95),ISNUMBER(E179)=ISNUMBER(E95)),1,0),IF(AND(EXACT(B179,B96),EXACT(C179,C96),EXACT(D179,D96),EXACT(E179,E96),ISNUMBER(E179)=ISNUMBER(E96)),1,0),IF(AND(EXACT(B179,B97),EXACT(C179,C97),EXACT(D179,D97),EXACT(E179,E97),ISNUMBER(E179)=ISNUMBER(E97)),1,0),IF(AND(EXACT(B179,B98),EXACT(C179,C98),EXACT(D179,D98),EXACT(E179,E98),ISNUMBER(E179)=ISNUMBER(E98)),1,0),IF(AND(EXACT(B179,B99),EXACT(C179,C99),EXACT(D179,D99),EXACT(E179,E99),ISNUMBER(E179)=ISNUMBER(E99)),1,0),IF(AND(EXACT(B179,B100),EXACT(C179,C100),EXACT(D179,D100),EXACT(E179,E100),ISNUMBER(E179)=ISNUMBER(E100)),1,0),IF(AND(EXACT(B179,B101),EXACT(C179,C101),EXACT(D179,D101),EXACT(E179,E101),ISNUMBER(E179)=ISNUMBER(E101)),1,0),IF(AND(EXACT(B179,B102),EXACT(C179,C102),EXACT(D179,D102),EXACT(E179,E102),ISNUMBER(E179)=ISNUMBER(E102)),1,0),IF(AND(EXACT(B179,B103),EXACT(C179,C103),EXACT(D179,D103),EXACT(E179,E103),ISNUMBER(E179)=ISNUMBER(E103)),1,0),IF(AND(EXACT(B179,B104),EXACT(C179,C104),EXACT(D179,D104),EXACT(E179,E104),ISNUMBER(E179)=ISNUMBER(E104)),1,0),IF(AND(EXACT(B179,B105),EXACT(C179,C105),EXACT(D179,D105),EXACT(E179,E105),ISNUMBER(E179)=ISNUMBER(E105)),1,0),IF(AND(EXACT(B179,B106),EXACT(C179,C106),EXACT(D179,D106),EXACT(E179,E106),ISNUMBER(E179)=ISNUMBER(E106)),1,0)))</x:f>
      </x:c>
      <x:c r="P179" s="28" t="str">
        <x:f>IF(A179="","",SUM(IF(AND(EXACT(B179,B107),EXACT(C179,C107),EXACT(D179,D107),EXACT(E179,E107),ISNUMBER(E179)=ISNUMBER(E107)),1,0),IF(AND(EXACT(B179,B108),EXACT(C179,C108),EXACT(D179,D108),EXACT(E179,E108),ISNUMBER(E179)=ISNUMBER(E108)),1,0),IF(AND(EXACT(B179,B109),EXACT(C179,C109),EXACT(D179,D109),EXACT(E179,E109),ISNUMBER(E179)=ISNUMBER(E109)),1,0),IF(AND(EXACT(B179,B110),EXACT(C179,C110),EXACT(D179,D110),EXACT(E179,E110),ISNUMBER(E179)=ISNUMBER(E110)),1,0),IF(AND(EXACT(B179,B111),EXACT(C179,C111),EXACT(D179,D111),EXACT(E179,E111),ISNUMBER(E179)=ISNUMBER(E111)),1,0),IF(AND(EXACT(B179,B112),EXACT(C179,C112),EXACT(D179,D112),EXACT(E179,E112),ISNUMBER(E179)=ISNUMBER(E112)),1,0),IF(AND(EXACT(B179,B113),EXACT(C179,C113),EXACT(D179,D113),EXACT(E179,E113),ISNUMBER(E179)=ISNUMBER(E113)),1,0),IF(AND(EXACT(B179,B114),EXACT(C179,C114),EXACT(D179,D114),EXACT(E179,E114),ISNUMBER(E179)=ISNUMBER(E114)),1,0),IF(AND(EXACT(B179,B115),EXACT(C179,C115),EXACT(D179,D115),EXACT(E179,E115),ISNUMBER(E179)=ISNUMBER(E115)),1,0),IF(AND(EXACT(B179,B116),EXACT(C179,C116),EXACT(D179,D116),EXACT(E179,E116),ISNUMBER(E179)=ISNUMBER(E116)),1,0),IF(AND(EXACT(B179,B117),EXACT(C179,C117),EXACT(D179,D117),EXACT(E179,E117),ISNUMBER(E179)=ISNUMBER(E117)),1,0),IF(AND(EXACT(B179,B118),EXACT(C179,C118),EXACT(D179,D118),EXACT(E179,E118),ISNUMBER(E179)=ISNUMBER(E118)),1,0),IF(AND(EXACT(B179,B119),EXACT(C179,C119),EXACT(D179,D119),EXACT(E179,E119),ISNUMBER(E179)=ISNUMBER(E119)),1,0),IF(AND(EXACT(B179,B120),EXACT(C179,C120),EXACT(D179,D120),EXACT(E179,E120),ISNUMBER(E179)=ISNUMBER(E120)),1,0),IF(AND(EXACT(B179,B121),EXACT(C179,C121),EXACT(D179,D121),EXACT(E179,E121),ISNUMBER(E179)=ISNUMBER(E121)),1,0),IF(AND(EXACT(B179,B122),EXACT(C179,C122),EXACT(D179,D122),EXACT(E179,E122),ISNUMBER(E179)=ISNUMBER(E122)),1,0),IF(AND(EXACT(B179,B123),EXACT(C179,C123),EXACT(D179,D123),EXACT(E179,E123),ISNUMBER(E179)=ISNUMBER(E123)),1,0),IF(AND(EXACT(B179,B124),EXACT(C179,C124),EXACT(D179,D124),EXACT(E179,E124),ISNUMBER(E179)=ISNUMBER(E124)),1,0),IF(AND(EXACT(B179,B125),EXACT(C179,C125),EXACT(D179,D125),EXACT(E179,E125),ISNUMBER(E179)=ISNUMBER(E125)),1,0),IF(AND(EXACT(B179,B126),EXACT(C179,C126),EXACT(D179,D126),EXACT(E179,E126),ISNUMBER(E179)=ISNUMBER(E126)),1,0)))</x:f>
      </x:c>
      <x:c r="Q179" s="28" t="str">
        <x:f>IF(A179="","",SUM(IF(AND(EXACT(B179,B127),EXACT(C179,C127),EXACT(D179,D127),EXACT(E179,E127),ISNUMBER(E179)=ISNUMBER(E127)),1,0),IF(AND(EXACT(B179,B128),EXACT(C179,C128),EXACT(D179,D128),EXACT(E179,E128),ISNUMBER(E179)=ISNUMBER(E128)),1,0),IF(AND(EXACT(B179,B129),EXACT(C179,C129),EXACT(D179,D129),EXACT(E179,E129),ISNUMBER(E179)=ISNUMBER(E129)),1,0),IF(AND(EXACT(B179,B130),EXACT(C179,C130),EXACT(D179,D130),EXACT(E179,E130),ISNUMBER(E179)=ISNUMBER(E130)),1,0),IF(AND(EXACT(B179,B131),EXACT(C179,C131),EXACT(D179,D131),EXACT(E179,E131),ISNUMBER(E179)=ISNUMBER(E131)),1,0),IF(AND(EXACT(B179,B132),EXACT(C179,C132),EXACT(D179,D132),EXACT(E179,E132),ISNUMBER(E179)=ISNUMBER(E132)),1,0),IF(AND(EXACT(B179,B133),EXACT(C179,C133),EXACT(D179,D133),EXACT(E179,E133),ISNUMBER(E179)=ISNUMBER(E133)),1,0),IF(AND(EXACT(B179,B134),EXACT(C179,C134),EXACT(D179,D134),EXACT(E179,E134),ISNUMBER(E179)=ISNUMBER(E134)),1,0),IF(AND(EXACT(B179,B135),EXACT(C179,C135),EXACT(D179,D135),EXACT(E179,E135),ISNUMBER(E179)=ISNUMBER(E135)),1,0),IF(AND(EXACT(B179,B136),EXACT(C179,C136),EXACT(D179,D136),EXACT(E179,E136),ISNUMBER(E179)=ISNUMBER(E136)),1,0),IF(AND(EXACT(B179,B137),EXACT(C179,C137),EXACT(D179,D137),EXACT(E179,E137),ISNUMBER(E179)=ISNUMBER(E137)),1,0),IF(AND(EXACT(B179,B138),EXACT(C179,C138),EXACT(D179,D138),EXACT(E179,E138),ISNUMBER(E179)=ISNUMBER(E138)),1,0),IF(AND(EXACT(B179,B139),EXACT(C179,C139),EXACT(D179,D139),EXACT(E179,E139),ISNUMBER(E179)=ISNUMBER(E139)),1,0),IF(AND(EXACT(B179,B140),EXACT(C179,C140),EXACT(D179,D140),EXACT(E179,E140),ISNUMBER(E179)=ISNUMBER(E140)),1,0),IF(AND(EXACT(B179,B141),EXACT(C179,C141),EXACT(D179,D141),EXACT(E179,E141),ISNUMBER(E179)=ISNUMBER(E141)),1,0),IF(AND(EXACT(B179,B142),EXACT(C179,C142),EXACT(D179,D142),EXACT(E179,E142),ISNUMBER(E179)=ISNUMBER(E142)),1,0),IF(AND(EXACT(B179,B143),EXACT(C179,C143),EXACT(D179,D143),EXACT(E179,E143),ISNUMBER(E179)=ISNUMBER(E143)),1,0),IF(AND(EXACT(B179,B144),EXACT(C179,C144),EXACT(D179,D144),EXACT(E179,E144),ISNUMBER(E179)=ISNUMBER(E144)),1,0),IF(AND(EXACT(B179,B145),EXACT(C179,C145),EXACT(D179,D145),EXACT(E179,E145),ISNUMBER(E179)=ISNUMBER(E145)),1,0),IF(AND(EXACT(B179,B146),EXACT(C179,C146),EXACT(D179,D146),EXACT(E179,E146),ISNUMBER(E179)=ISNUMBER(E146)),1,0)))</x:f>
      </x:c>
      <x:c r="R179" s="28" t="str">
        <x:f>IF(A179="","",SUM(IF(AND(EXACT(B179,B147),EXACT(C179,C147),EXACT(D179,D147),EXACT(E179,E147),ISNUMBER(E179)=ISNUMBER(E147)),1,0),IF(AND(EXACT(B179,B148),EXACT(C179,C148),EXACT(D179,D148),EXACT(E179,E148),ISNUMBER(E179)=ISNUMBER(E148)),1,0),IF(AND(EXACT(B179,B149),EXACT(C179,C149),EXACT(D179,D149),EXACT(E179,E149),ISNUMBER(E179)=ISNUMBER(E149)),1,0),IF(AND(EXACT(B179,B150),EXACT(C179,C150),EXACT(D179,D150),EXACT(E179,E150),ISNUMBER(E179)=ISNUMBER(E150)),1,0),IF(AND(EXACT(B179,B151),EXACT(C179,C151),EXACT(D179,D151),EXACT(E179,E151),ISNUMBER(E179)=ISNUMBER(E151)),1,0),IF(AND(EXACT(B179,B152),EXACT(C179,C152),EXACT(D179,D152),EXACT(E179,E152),ISNUMBER(E179)=ISNUMBER(E152)),1,0),IF(AND(EXACT(B179,B153),EXACT(C179,C153),EXACT(D179,D153),EXACT(E179,E153),ISNUMBER(E179)=ISNUMBER(E153)),1,0),IF(AND(EXACT(B179,B154),EXACT(C179,C154),EXACT(D179,D154),EXACT(E179,E154),ISNUMBER(E179)=ISNUMBER(E154)),1,0),IF(AND(EXACT(B179,B155),EXACT(C179,C155),EXACT(D179,D155),EXACT(E179,E155),ISNUMBER(E179)=ISNUMBER(E155)),1,0),IF(AND(EXACT(B179,B156),EXACT(C179,C156),EXACT(D179,D156),EXACT(E179,E156),ISNUMBER(E179)=ISNUMBER(E156)),1,0),IF(AND(EXACT(B179,B157),EXACT(C179,C157),EXACT(D179,D157),EXACT(E179,E157),ISNUMBER(E179)=ISNUMBER(E157)),1,0),IF(AND(EXACT(B179,B158),EXACT(C179,C158),EXACT(D179,D158),EXACT(E179,E158),ISNUMBER(E179)=ISNUMBER(E158)),1,0),IF(AND(EXACT(B179,B159),EXACT(C179,C159),EXACT(D179,D159),EXACT(E179,E159),ISNUMBER(E179)=ISNUMBER(E159)),1,0),IF(AND(EXACT(B179,B160),EXACT(C179,C160),EXACT(D179,D160),EXACT(E179,E160),ISNUMBER(E179)=ISNUMBER(E160)),1,0),IF(AND(EXACT(B179,B161),EXACT(C179,C161),EXACT(D179,D161),EXACT(E179,E161),ISNUMBER(E179)=ISNUMBER(E161)),1,0),IF(AND(EXACT(B179,B162),EXACT(C179,C162),EXACT(D179,D162),EXACT(E179,E162),ISNUMBER(E179)=ISNUMBER(E162)),1,0),IF(AND(EXACT(B179,B163),EXACT(C179,C163),EXACT(D179,D163),EXACT(E179,E163),ISNUMBER(E179)=ISNUMBER(E163)),1,0),IF(AND(EXACT(B179,B164),EXACT(C179,C164),EXACT(D179,D164),EXACT(E179,E164),ISNUMBER(E179)=ISNUMBER(E164)),1,0),IF(AND(EXACT(B179,B165),EXACT(C179,C165),EXACT(D179,D165),EXACT(E179,E165),ISNUMBER(E179)=ISNUMBER(E165)),1,0),IF(AND(EXACT(B179,B166),EXACT(C179,C166),EXACT(D179,D166),EXACT(E179,E166),ISNUMBER(E179)=ISNUMBER(E166)),1,0)))</x:f>
      </x:c>
      <x:c r="S179" s="28" t="str">
        <x:f>IF(A179="","",SUM(IF(AND(EXACT(B179,B167),EXACT(C179,C167),EXACT(D179,D167),EXACT(E179,E167),ISNUMBER(E179)=ISNUMBER(E167)),1,0),IF(AND(EXACT(B179,B168),EXACT(C179,C168),EXACT(D179,D168),EXACT(E179,E168),ISNUMBER(E179)=ISNUMBER(E168)),1,0),IF(AND(EXACT(B179,B169),EXACT(C179,C169),EXACT(D179,D169),EXACT(E179,E169),ISNUMBER(E179)=ISNUMBER(E169)),1,0),IF(AND(EXACT(B179,B170),EXACT(C179,C170),EXACT(D179,D170),EXACT(E179,E170),ISNUMBER(E179)=ISNUMBER(E170)),1,0),IF(AND(EXACT(B179,B171),EXACT(C179,C171),EXACT(D179,D171),EXACT(E179,E171),ISNUMBER(E179)=ISNUMBER(E171)),1,0),IF(AND(EXACT(B179,B172),EXACT(C179,C172),EXACT(D179,D172),EXACT(E179,E172),ISNUMBER(E179)=ISNUMBER(E172)),1,0),IF(AND(EXACT(B179,B173),EXACT(C179,C173),EXACT(D179,D173),EXACT(E179,E173),ISNUMBER(E179)=ISNUMBER(E173)),1,0),IF(AND(EXACT(B179,B174),EXACT(C179,C174),EXACT(D179,D174),EXACT(E179,E174),ISNUMBER(E179)=ISNUMBER(E174)),1,0),IF(AND(EXACT(B179,B175),EXACT(C179,C175),EXACT(D179,D175),EXACT(E179,E175),ISNUMBER(E179)=ISNUMBER(E175)),1,0),IF(AND(EXACT(B179,B176),EXACT(C179,C176),EXACT(D179,D176),EXACT(E179,E176),ISNUMBER(E179)=ISNUMBER(E176)),1,0),IF(AND(EXACT(B179,B177),EXACT(C179,C177),EXACT(D179,D177),EXACT(E179,E177),ISNUMBER(E179)=ISNUMBER(E177)),1,0),IF(AND(EXACT(B179,B178),EXACT(C179,C178),EXACT(D179,D178),EXACT(E179,E178),ISNUMBER(E179)=ISNUMBER(E178)),1,0),IF(AND(EXACT(B179,B179),EXACT(C179,C179),EXACT(D179,D179),EXACT(E179,E179),ISNUMBER(E179)=ISNUMBER(E179)),1,0)))</x:f>
      </x:c>
      <x:c r="T179" s="28" t="str">
        <x:f>IF(A179="","",0)</x:f>
      </x:c>
    </x:row>
    <x:row r="180" ht="22" customHeight="1">
      <x:c r="A180" s="2" t="str">
        <x:f>IF(COUNTA('Input'!A180:D180)=0,"",ROW()-6)</x:f>
      </x:c>
      <x:c r="B180" s="2" t="str">
        <x:f>IF(ISBLANK('Input'!A180),"",'Input'!A180)</x:f>
      </x:c>
      <x:c r="C180" s="2" t="str">
        <x:f>IF(ISBLANK('Input'!B180),"",'Input'!B180)</x:f>
      </x:c>
      <x:c r="D180" s="2" t="str">
        <x:f>IF(ISBLANK('Input'!C180),"",'Input'!C180)</x:f>
      </x:c>
      <x:c r="E180" s="21" t="str">
        <x:f>IF(ISBLANK('Input'!D180),"",'Input'!D180)</x:f>
      </x:c>
      <x:c r="F180" s="2" t="str">
        <x:f>IF(A180="","",SUM(K180:T180))</x:f>
      </x:c>
      <x:c r="G180" s="2" t="str">
        <x:f>IF(A180="","",IF(F180&gt;1,"Exact duplicate",IF(B180="","Missing job ID",IF(C180="","Missing customer",IF(NOT(OR(EXACT(D180,"completed"),EXACT(D180,"cancelled"))),"Missing or invalid status",IF(NOT(ISNUMBER(E180)),"Missing or invalid amount",IF(E180&lt;0,"Missing or invalid amount","")))))))</x:f>
      </x:c>
      <x:c r="H180" s="2" t="str">
        <x:f>IF(A180="","",IF(F180&gt;1,"Duplicate",IF(G180&lt;&gt;"","Exception",IF(EXACT(D180,"completed"),"Completed","Cancelled"))))</x:f>
      </x:c>
      <x:c r="I180" s="21" t="str">
        <x:f>IF(A180="","",IF(H180="Completed",E180,0))</x:f>
      </x:c>
      <x:c r="K180" s="28" t="str">
        <x:f>IF(A180="","",SUM(IF(AND(EXACT(B180,B7),EXACT(C180,C7),EXACT(D180,D7),EXACT(E180,E7),ISNUMBER(E180)=ISNUMBER(E7)),1,0),IF(AND(EXACT(B180,B8),EXACT(C180,C8),EXACT(D180,D8),EXACT(E180,E8),ISNUMBER(E180)=ISNUMBER(E8)),1,0),IF(AND(EXACT(B180,B9),EXACT(C180,C9),EXACT(D180,D9),EXACT(E180,E9),ISNUMBER(E180)=ISNUMBER(E9)),1,0),IF(AND(EXACT(B180,B10),EXACT(C180,C10),EXACT(D180,D10),EXACT(E180,E10),ISNUMBER(E180)=ISNUMBER(E10)),1,0),IF(AND(EXACT(B180,B11),EXACT(C180,C11),EXACT(D180,D11),EXACT(E180,E11),ISNUMBER(E180)=ISNUMBER(E11)),1,0),IF(AND(EXACT(B180,B12),EXACT(C180,C12),EXACT(D180,D12),EXACT(E180,E12),ISNUMBER(E180)=ISNUMBER(E12)),1,0),IF(AND(EXACT(B180,B13),EXACT(C180,C13),EXACT(D180,D13),EXACT(E180,E13),ISNUMBER(E180)=ISNUMBER(E13)),1,0),IF(AND(EXACT(B180,B14),EXACT(C180,C14),EXACT(D180,D14),EXACT(E180,E14),ISNUMBER(E180)=ISNUMBER(E14)),1,0),IF(AND(EXACT(B180,B15),EXACT(C180,C15),EXACT(D180,D15),EXACT(E180,E15),ISNUMBER(E180)=ISNUMBER(E15)),1,0),IF(AND(EXACT(B180,B16),EXACT(C180,C16),EXACT(D180,D16),EXACT(E180,E16),ISNUMBER(E180)=ISNUMBER(E16)),1,0),IF(AND(EXACT(B180,B17),EXACT(C180,C17),EXACT(D180,D17),EXACT(E180,E17),ISNUMBER(E180)=ISNUMBER(E17)),1,0),IF(AND(EXACT(B180,B18),EXACT(C180,C18),EXACT(D180,D18),EXACT(E180,E18),ISNUMBER(E180)=ISNUMBER(E18)),1,0),IF(AND(EXACT(B180,B19),EXACT(C180,C19),EXACT(D180,D19),EXACT(E180,E19),ISNUMBER(E180)=ISNUMBER(E19)),1,0),IF(AND(EXACT(B180,B20),EXACT(C180,C20),EXACT(D180,D20),EXACT(E180,E20),ISNUMBER(E180)=ISNUMBER(E20)),1,0),IF(AND(EXACT(B180,B21),EXACT(C180,C21),EXACT(D180,D21),EXACT(E180,E21),ISNUMBER(E180)=ISNUMBER(E21)),1,0),IF(AND(EXACT(B180,B22),EXACT(C180,C22),EXACT(D180,D22),EXACT(E180,E22),ISNUMBER(E180)=ISNUMBER(E22)),1,0),IF(AND(EXACT(B180,B23),EXACT(C180,C23),EXACT(D180,D23),EXACT(E180,E23),ISNUMBER(E180)=ISNUMBER(E23)),1,0),IF(AND(EXACT(B180,B24),EXACT(C180,C24),EXACT(D180,D24),EXACT(E180,E24),ISNUMBER(E180)=ISNUMBER(E24)),1,0),IF(AND(EXACT(B180,B25),EXACT(C180,C25),EXACT(D180,D25),EXACT(E180,E25),ISNUMBER(E180)=ISNUMBER(E25)),1,0),IF(AND(EXACT(B180,B26),EXACT(C180,C26),EXACT(D180,D26),EXACT(E180,E26),ISNUMBER(E180)=ISNUMBER(E26)),1,0)))</x:f>
      </x:c>
      <x:c r="L180" s="28" t="str">
        <x:f>IF(A180="","",SUM(IF(AND(EXACT(B180,B27),EXACT(C180,C27),EXACT(D180,D27),EXACT(E180,E27),ISNUMBER(E180)=ISNUMBER(E27)),1,0),IF(AND(EXACT(B180,B28),EXACT(C180,C28),EXACT(D180,D28),EXACT(E180,E28),ISNUMBER(E180)=ISNUMBER(E28)),1,0),IF(AND(EXACT(B180,B29),EXACT(C180,C29),EXACT(D180,D29),EXACT(E180,E29),ISNUMBER(E180)=ISNUMBER(E29)),1,0),IF(AND(EXACT(B180,B30),EXACT(C180,C30),EXACT(D180,D30),EXACT(E180,E30),ISNUMBER(E180)=ISNUMBER(E30)),1,0),IF(AND(EXACT(B180,B31),EXACT(C180,C31),EXACT(D180,D31),EXACT(E180,E31),ISNUMBER(E180)=ISNUMBER(E31)),1,0),IF(AND(EXACT(B180,B32),EXACT(C180,C32),EXACT(D180,D32),EXACT(E180,E32),ISNUMBER(E180)=ISNUMBER(E32)),1,0),IF(AND(EXACT(B180,B33),EXACT(C180,C33),EXACT(D180,D33),EXACT(E180,E33),ISNUMBER(E180)=ISNUMBER(E33)),1,0),IF(AND(EXACT(B180,B34),EXACT(C180,C34),EXACT(D180,D34),EXACT(E180,E34),ISNUMBER(E180)=ISNUMBER(E34)),1,0),IF(AND(EXACT(B180,B35),EXACT(C180,C35),EXACT(D180,D35),EXACT(E180,E35),ISNUMBER(E180)=ISNUMBER(E35)),1,0),IF(AND(EXACT(B180,B36),EXACT(C180,C36),EXACT(D180,D36),EXACT(E180,E36),ISNUMBER(E180)=ISNUMBER(E36)),1,0),IF(AND(EXACT(B180,B37),EXACT(C180,C37),EXACT(D180,D37),EXACT(E180,E37),ISNUMBER(E180)=ISNUMBER(E37)),1,0),IF(AND(EXACT(B180,B38),EXACT(C180,C38),EXACT(D180,D38),EXACT(E180,E38),ISNUMBER(E180)=ISNUMBER(E38)),1,0),IF(AND(EXACT(B180,B39),EXACT(C180,C39),EXACT(D180,D39),EXACT(E180,E39),ISNUMBER(E180)=ISNUMBER(E39)),1,0),IF(AND(EXACT(B180,B40),EXACT(C180,C40),EXACT(D180,D40),EXACT(E180,E40),ISNUMBER(E180)=ISNUMBER(E40)),1,0),IF(AND(EXACT(B180,B41),EXACT(C180,C41),EXACT(D180,D41),EXACT(E180,E41),ISNUMBER(E180)=ISNUMBER(E41)),1,0),IF(AND(EXACT(B180,B42),EXACT(C180,C42),EXACT(D180,D42),EXACT(E180,E42),ISNUMBER(E180)=ISNUMBER(E42)),1,0),IF(AND(EXACT(B180,B43),EXACT(C180,C43),EXACT(D180,D43),EXACT(E180,E43),ISNUMBER(E180)=ISNUMBER(E43)),1,0),IF(AND(EXACT(B180,B44),EXACT(C180,C44),EXACT(D180,D44),EXACT(E180,E44),ISNUMBER(E180)=ISNUMBER(E44)),1,0),IF(AND(EXACT(B180,B45),EXACT(C180,C45),EXACT(D180,D45),EXACT(E180,E45),ISNUMBER(E180)=ISNUMBER(E45)),1,0),IF(AND(EXACT(B180,B46),EXACT(C180,C46),EXACT(D180,D46),EXACT(E180,E46),ISNUMBER(E180)=ISNUMBER(E46)),1,0)))</x:f>
      </x:c>
      <x:c r="M180" s="28" t="str">
        <x:f>IF(A180="","",SUM(IF(AND(EXACT(B180,B47),EXACT(C180,C47),EXACT(D180,D47),EXACT(E180,E47),ISNUMBER(E180)=ISNUMBER(E47)),1,0),IF(AND(EXACT(B180,B48),EXACT(C180,C48),EXACT(D180,D48),EXACT(E180,E48),ISNUMBER(E180)=ISNUMBER(E48)),1,0),IF(AND(EXACT(B180,B49),EXACT(C180,C49),EXACT(D180,D49),EXACT(E180,E49),ISNUMBER(E180)=ISNUMBER(E49)),1,0),IF(AND(EXACT(B180,B50),EXACT(C180,C50),EXACT(D180,D50),EXACT(E180,E50),ISNUMBER(E180)=ISNUMBER(E50)),1,0),IF(AND(EXACT(B180,B51),EXACT(C180,C51),EXACT(D180,D51),EXACT(E180,E51),ISNUMBER(E180)=ISNUMBER(E51)),1,0),IF(AND(EXACT(B180,B52),EXACT(C180,C52),EXACT(D180,D52),EXACT(E180,E52),ISNUMBER(E180)=ISNUMBER(E52)),1,0),IF(AND(EXACT(B180,B53),EXACT(C180,C53),EXACT(D180,D53),EXACT(E180,E53),ISNUMBER(E180)=ISNUMBER(E53)),1,0),IF(AND(EXACT(B180,B54),EXACT(C180,C54),EXACT(D180,D54),EXACT(E180,E54),ISNUMBER(E180)=ISNUMBER(E54)),1,0),IF(AND(EXACT(B180,B55),EXACT(C180,C55),EXACT(D180,D55),EXACT(E180,E55),ISNUMBER(E180)=ISNUMBER(E55)),1,0),IF(AND(EXACT(B180,B56),EXACT(C180,C56),EXACT(D180,D56),EXACT(E180,E56),ISNUMBER(E180)=ISNUMBER(E56)),1,0),IF(AND(EXACT(B180,B57),EXACT(C180,C57),EXACT(D180,D57),EXACT(E180,E57),ISNUMBER(E180)=ISNUMBER(E57)),1,0),IF(AND(EXACT(B180,B58),EXACT(C180,C58),EXACT(D180,D58),EXACT(E180,E58),ISNUMBER(E180)=ISNUMBER(E58)),1,0),IF(AND(EXACT(B180,B59),EXACT(C180,C59),EXACT(D180,D59),EXACT(E180,E59),ISNUMBER(E180)=ISNUMBER(E59)),1,0),IF(AND(EXACT(B180,B60),EXACT(C180,C60),EXACT(D180,D60),EXACT(E180,E60),ISNUMBER(E180)=ISNUMBER(E60)),1,0),IF(AND(EXACT(B180,B61),EXACT(C180,C61),EXACT(D180,D61),EXACT(E180,E61),ISNUMBER(E180)=ISNUMBER(E61)),1,0),IF(AND(EXACT(B180,B62),EXACT(C180,C62),EXACT(D180,D62),EXACT(E180,E62),ISNUMBER(E180)=ISNUMBER(E62)),1,0),IF(AND(EXACT(B180,B63),EXACT(C180,C63),EXACT(D180,D63),EXACT(E180,E63),ISNUMBER(E180)=ISNUMBER(E63)),1,0),IF(AND(EXACT(B180,B64),EXACT(C180,C64),EXACT(D180,D64),EXACT(E180,E64),ISNUMBER(E180)=ISNUMBER(E64)),1,0),IF(AND(EXACT(B180,B65),EXACT(C180,C65),EXACT(D180,D65),EXACT(E180,E65),ISNUMBER(E180)=ISNUMBER(E65)),1,0),IF(AND(EXACT(B180,B66),EXACT(C180,C66),EXACT(D180,D66),EXACT(E180,E66),ISNUMBER(E180)=ISNUMBER(E66)),1,0)))</x:f>
      </x:c>
      <x:c r="N180" s="28" t="str">
        <x:f>IF(A180="","",SUM(IF(AND(EXACT(B180,B67),EXACT(C180,C67),EXACT(D180,D67),EXACT(E180,E67),ISNUMBER(E180)=ISNUMBER(E67)),1,0),IF(AND(EXACT(B180,B68),EXACT(C180,C68),EXACT(D180,D68),EXACT(E180,E68),ISNUMBER(E180)=ISNUMBER(E68)),1,0),IF(AND(EXACT(B180,B69),EXACT(C180,C69),EXACT(D180,D69),EXACT(E180,E69),ISNUMBER(E180)=ISNUMBER(E69)),1,0),IF(AND(EXACT(B180,B70),EXACT(C180,C70),EXACT(D180,D70),EXACT(E180,E70),ISNUMBER(E180)=ISNUMBER(E70)),1,0),IF(AND(EXACT(B180,B71),EXACT(C180,C71),EXACT(D180,D71),EXACT(E180,E71),ISNUMBER(E180)=ISNUMBER(E71)),1,0),IF(AND(EXACT(B180,B72),EXACT(C180,C72),EXACT(D180,D72),EXACT(E180,E72),ISNUMBER(E180)=ISNUMBER(E72)),1,0),IF(AND(EXACT(B180,B73),EXACT(C180,C73),EXACT(D180,D73),EXACT(E180,E73),ISNUMBER(E180)=ISNUMBER(E73)),1,0),IF(AND(EXACT(B180,B74),EXACT(C180,C74),EXACT(D180,D74),EXACT(E180,E74),ISNUMBER(E180)=ISNUMBER(E74)),1,0),IF(AND(EXACT(B180,B75),EXACT(C180,C75),EXACT(D180,D75),EXACT(E180,E75),ISNUMBER(E180)=ISNUMBER(E75)),1,0),IF(AND(EXACT(B180,B76),EXACT(C180,C76),EXACT(D180,D76),EXACT(E180,E76),ISNUMBER(E180)=ISNUMBER(E76)),1,0),IF(AND(EXACT(B180,B77),EXACT(C180,C77),EXACT(D180,D77),EXACT(E180,E77),ISNUMBER(E180)=ISNUMBER(E77)),1,0),IF(AND(EXACT(B180,B78),EXACT(C180,C78),EXACT(D180,D78),EXACT(E180,E78),ISNUMBER(E180)=ISNUMBER(E78)),1,0),IF(AND(EXACT(B180,B79),EXACT(C180,C79),EXACT(D180,D79),EXACT(E180,E79),ISNUMBER(E180)=ISNUMBER(E79)),1,0),IF(AND(EXACT(B180,B80),EXACT(C180,C80),EXACT(D180,D80),EXACT(E180,E80),ISNUMBER(E180)=ISNUMBER(E80)),1,0),IF(AND(EXACT(B180,B81),EXACT(C180,C81),EXACT(D180,D81),EXACT(E180,E81),ISNUMBER(E180)=ISNUMBER(E81)),1,0),IF(AND(EXACT(B180,B82),EXACT(C180,C82),EXACT(D180,D82),EXACT(E180,E82),ISNUMBER(E180)=ISNUMBER(E82)),1,0),IF(AND(EXACT(B180,B83),EXACT(C180,C83),EXACT(D180,D83),EXACT(E180,E83),ISNUMBER(E180)=ISNUMBER(E83)),1,0),IF(AND(EXACT(B180,B84),EXACT(C180,C84),EXACT(D180,D84),EXACT(E180,E84),ISNUMBER(E180)=ISNUMBER(E84)),1,0),IF(AND(EXACT(B180,B85),EXACT(C180,C85),EXACT(D180,D85),EXACT(E180,E85),ISNUMBER(E180)=ISNUMBER(E85)),1,0),IF(AND(EXACT(B180,B86),EXACT(C180,C86),EXACT(D180,D86),EXACT(E180,E86),ISNUMBER(E180)=ISNUMBER(E86)),1,0)))</x:f>
      </x:c>
      <x:c r="O180" s="28" t="str">
        <x:f>IF(A180="","",SUM(IF(AND(EXACT(B180,B87),EXACT(C180,C87),EXACT(D180,D87),EXACT(E180,E87),ISNUMBER(E180)=ISNUMBER(E87)),1,0),IF(AND(EXACT(B180,B88),EXACT(C180,C88),EXACT(D180,D88),EXACT(E180,E88),ISNUMBER(E180)=ISNUMBER(E88)),1,0),IF(AND(EXACT(B180,B89),EXACT(C180,C89),EXACT(D180,D89),EXACT(E180,E89),ISNUMBER(E180)=ISNUMBER(E89)),1,0),IF(AND(EXACT(B180,B90),EXACT(C180,C90),EXACT(D180,D90),EXACT(E180,E90),ISNUMBER(E180)=ISNUMBER(E90)),1,0),IF(AND(EXACT(B180,B91),EXACT(C180,C91),EXACT(D180,D91),EXACT(E180,E91),ISNUMBER(E180)=ISNUMBER(E91)),1,0),IF(AND(EXACT(B180,B92),EXACT(C180,C92),EXACT(D180,D92),EXACT(E180,E92),ISNUMBER(E180)=ISNUMBER(E92)),1,0),IF(AND(EXACT(B180,B93),EXACT(C180,C93),EXACT(D180,D93),EXACT(E180,E93),ISNUMBER(E180)=ISNUMBER(E93)),1,0),IF(AND(EXACT(B180,B94),EXACT(C180,C94),EXACT(D180,D94),EXACT(E180,E94),ISNUMBER(E180)=ISNUMBER(E94)),1,0),IF(AND(EXACT(B180,B95),EXACT(C180,C95),EXACT(D180,D95),EXACT(E180,E95),ISNUMBER(E180)=ISNUMBER(E95)),1,0),IF(AND(EXACT(B180,B96),EXACT(C180,C96),EXACT(D180,D96),EXACT(E180,E96),ISNUMBER(E180)=ISNUMBER(E96)),1,0),IF(AND(EXACT(B180,B97),EXACT(C180,C97),EXACT(D180,D97),EXACT(E180,E97),ISNUMBER(E180)=ISNUMBER(E97)),1,0),IF(AND(EXACT(B180,B98),EXACT(C180,C98),EXACT(D180,D98),EXACT(E180,E98),ISNUMBER(E180)=ISNUMBER(E98)),1,0),IF(AND(EXACT(B180,B99),EXACT(C180,C99),EXACT(D180,D99),EXACT(E180,E99),ISNUMBER(E180)=ISNUMBER(E99)),1,0),IF(AND(EXACT(B180,B100),EXACT(C180,C100),EXACT(D180,D100),EXACT(E180,E100),ISNUMBER(E180)=ISNUMBER(E100)),1,0),IF(AND(EXACT(B180,B101),EXACT(C180,C101),EXACT(D180,D101),EXACT(E180,E101),ISNUMBER(E180)=ISNUMBER(E101)),1,0),IF(AND(EXACT(B180,B102),EXACT(C180,C102),EXACT(D180,D102),EXACT(E180,E102),ISNUMBER(E180)=ISNUMBER(E102)),1,0),IF(AND(EXACT(B180,B103),EXACT(C180,C103),EXACT(D180,D103),EXACT(E180,E103),ISNUMBER(E180)=ISNUMBER(E103)),1,0),IF(AND(EXACT(B180,B104),EXACT(C180,C104),EXACT(D180,D104),EXACT(E180,E104),ISNUMBER(E180)=ISNUMBER(E104)),1,0),IF(AND(EXACT(B180,B105),EXACT(C180,C105),EXACT(D180,D105),EXACT(E180,E105),ISNUMBER(E180)=ISNUMBER(E105)),1,0),IF(AND(EXACT(B180,B106),EXACT(C180,C106),EXACT(D180,D106),EXACT(E180,E106),ISNUMBER(E180)=ISNUMBER(E106)),1,0)))</x:f>
      </x:c>
      <x:c r="P180" s="28" t="str">
        <x:f>IF(A180="","",SUM(IF(AND(EXACT(B180,B107),EXACT(C180,C107),EXACT(D180,D107),EXACT(E180,E107),ISNUMBER(E180)=ISNUMBER(E107)),1,0),IF(AND(EXACT(B180,B108),EXACT(C180,C108),EXACT(D180,D108),EXACT(E180,E108),ISNUMBER(E180)=ISNUMBER(E108)),1,0),IF(AND(EXACT(B180,B109),EXACT(C180,C109),EXACT(D180,D109),EXACT(E180,E109),ISNUMBER(E180)=ISNUMBER(E109)),1,0),IF(AND(EXACT(B180,B110),EXACT(C180,C110),EXACT(D180,D110),EXACT(E180,E110),ISNUMBER(E180)=ISNUMBER(E110)),1,0),IF(AND(EXACT(B180,B111),EXACT(C180,C111),EXACT(D180,D111),EXACT(E180,E111),ISNUMBER(E180)=ISNUMBER(E111)),1,0),IF(AND(EXACT(B180,B112),EXACT(C180,C112),EXACT(D180,D112),EXACT(E180,E112),ISNUMBER(E180)=ISNUMBER(E112)),1,0),IF(AND(EXACT(B180,B113),EXACT(C180,C113),EXACT(D180,D113),EXACT(E180,E113),ISNUMBER(E180)=ISNUMBER(E113)),1,0),IF(AND(EXACT(B180,B114),EXACT(C180,C114),EXACT(D180,D114),EXACT(E180,E114),ISNUMBER(E180)=ISNUMBER(E114)),1,0),IF(AND(EXACT(B180,B115),EXACT(C180,C115),EXACT(D180,D115),EXACT(E180,E115),ISNUMBER(E180)=ISNUMBER(E115)),1,0),IF(AND(EXACT(B180,B116),EXACT(C180,C116),EXACT(D180,D116),EXACT(E180,E116),ISNUMBER(E180)=ISNUMBER(E116)),1,0),IF(AND(EXACT(B180,B117),EXACT(C180,C117),EXACT(D180,D117),EXACT(E180,E117),ISNUMBER(E180)=ISNUMBER(E117)),1,0),IF(AND(EXACT(B180,B118),EXACT(C180,C118),EXACT(D180,D118),EXACT(E180,E118),ISNUMBER(E180)=ISNUMBER(E118)),1,0),IF(AND(EXACT(B180,B119),EXACT(C180,C119),EXACT(D180,D119),EXACT(E180,E119),ISNUMBER(E180)=ISNUMBER(E119)),1,0),IF(AND(EXACT(B180,B120),EXACT(C180,C120),EXACT(D180,D120),EXACT(E180,E120),ISNUMBER(E180)=ISNUMBER(E120)),1,0),IF(AND(EXACT(B180,B121),EXACT(C180,C121),EXACT(D180,D121),EXACT(E180,E121),ISNUMBER(E180)=ISNUMBER(E121)),1,0),IF(AND(EXACT(B180,B122),EXACT(C180,C122),EXACT(D180,D122),EXACT(E180,E122),ISNUMBER(E180)=ISNUMBER(E122)),1,0),IF(AND(EXACT(B180,B123),EXACT(C180,C123),EXACT(D180,D123),EXACT(E180,E123),ISNUMBER(E180)=ISNUMBER(E123)),1,0),IF(AND(EXACT(B180,B124),EXACT(C180,C124),EXACT(D180,D124),EXACT(E180,E124),ISNUMBER(E180)=ISNUMBER(E124)),1,0),IF(AND(EXACT(B180,B125),EXACT(C180,C125),EXACT(D180,D125),EXACT(E180,E125),ISNUMBER(E180)=ISNUMBER(E125)),1,0),IF(AND(EXACT(B180,B126),EXACT(C180,C126),EXACT(D180,D126),EXACT(E180,E126),ISNUMBER(E180)=ISNUMBER(E126)),1,0)))</x:f>
      </x:c>
      <x:c r="Q180" s="28" t="str">
        <x:f>IF(A180="","",SUM(IF(AND(EXACT(B180,B127),EXACT(C180,C127),EXACT(D180,D127),EXACT(E180,E127),ISNUMBER(E180)=ISNUMBER(E127)),1,0),IF(AND(EXACT(B180,B128),EXACT(C180,C128),EXACT(D180,D128),EXACT(E180,E128),ISNUMBER(E180)=ISNUMBER(E128)),1,0),IF(AND(EXACT(B180,B129),EXACT(C180,C129),EXACT(D180,D129),EXACT(E180,E129),ISNUMBER(E180)=ISNUMBER(E129)),1,0),IF(AND(EXACT(B180,B130),EXACT(C180,C130),EXACT(D180,D130),EXACT(E180,E130),ISNUMBER(E180)=ISNUMBER(E130)),1,0),IF(AND(EXACT(B180,B131),EXACT(C180,C131),EXACT(D180,D131),EXACT(E180,E131),ISNUMBER(E180)=ISNUMBER(E131)),1,0),IF(AND(EXACT(B180,B132),EXACT(C180,C132),EXACT(D180,D132),EXACT(E180,E132),ISNUMBER(E180)=ISNUMBER(E132)),1,0),IF(AND(EXACT(B180,B133),EXACT(C180,C133),EXACT(D180,D133),EXACT(E180,E133),ISNUMBER(E180)=ISNUMBER(E133)),1,0),IF(AND(EXACT(B180,B134),EXACT(C180,C134),EXACT(D180,D134),EXACT(E180,E134),ISNUMBER(E180)=ISNUMBER(E134)),1,0),IF(AND(EXACT(B180,B135),EXACT(C180,C135),EXACT(D180,D135),EXACT(E180,E135),ISNUMBER(E180)=ISNUMBER(E135)),1,0),IF(AND(EXACT(B180,B136),EXACT(C180,C136),EXACT(D180,D136),EXACT(E180,E136),ISNUMBER(E180)=ISNUMBER(E136)),1,0),IF(AND(EXACT(B180,B137),EXACT(C180,C137),EXACT(D180,D137),EXACT(E180,E137),ISNUMBER(E180)=ISNUMBER(E137)),1,0),IF(AND(EXACT(B180,B138),EXACT(C180,C138),EXACT(D180,D138),EXACT(E180,E138),ISNUMBER(E180)=ISNUMBER(E138)),1,0),IF(AND(EXACT(B180,B139),EXACT(C180,C139),EXACT(D180,D139),EXACT(E180,E139),ISNUMBER(E180)=ISNUMBER(E139)),1,0),IF(AND(EXACT(B180,B140),EXACT(C180,C140),EXACT(D180,D140),EXACT(E180,E140),ISNUMBER(E180)=ISNUMBER(E140)),1,0),IF(AND(EXACT(B180,B141),EXACT(C180,C141),EXACT(D180,D141),EXACT(E180,E141),ISNUMBER(E180)=ISNUMBER(E141)),1,0),IF(AND(EXACT(B180,B142),EXACT(C180,C142),EXACT(D180,D142),EXACT(E180,E142),ISNUMBER(E180)=ISNUMBER(E142)),1,0),IF(AND(EXACT(B180,B143),EXACT(C180,C143),EXACT(D180,D143),EXACT(E180,E143),ISNUMBER(E180)=ISNUMBER(E143)),1,0),IF(AND(EXACT(B180,B144),EXACT(C180,C144),EXACT(D180,D144),EXACT(E180,E144),ISNUMBER(E180)=ISNUMBER(E144)),1,0),IF(AND(EXACT(B180,B145),EXACT(C180,C145),EXACT(D180,D145),EXACT(E180,E145),ISNUMBER(E180)=ISNUMBER(E145)),1,0),IF(AND(EXACT(B180,B146),EXACT(C180,C146),EXACT(D180,D146),EXACT(E180,E146),ISNUMBER(E180)=ISNUMBER(E146)),1,0)))</x:f>
      </x:c>
      <x:c r="R180" s="28" t="str">
        <x:f>IF(A180="","",SUM(IF(AND(EXACT(B180,B147),EXACT(C180,C147),EXACT(D180,D147),EXACT(E180,E147),ISNUMBER(E180)=ISNUMBER(E147)),1,0),IF(AND(EXACT(B180,B148),EXACT(C180,C148),EXACT(D180,D148),EXACT(E180,E148),ISNUMBER(E180)=ISNUMBER(E148)),1,0),IF(AND(EXACT(B180,B149),EXACT(C180,C149),EXACT(D180,D149),EXACT(E180,E149),ISNUMBER(E180)=ISNUMBER(E149)),1,0),IF(AND(EXACT(B180,B150),EXACT(C180,C150),EXACT(D180,D150),EXACT(E180,E150),ISNUMBER(E180)=ISNUMBER(E150)),1,0),IF(AND(EXACT(B180,B151),EXACT(C180,C151),EXACT(D180,D151),EXACT(E180,E151),ISNUMBER(E180)=ISNUMBER(E151)),1,0),IF(AND(EXACT(B180,B152),EXACT(C180,C152),EXACT(D180,D152),EXACT(E180,E152),ISNUMBER(E180)=ISNUMBER(E152)),1,0),IF(AND(EXACT(B180,B153),EXACT(C180,C153),EXACT(D180,D153),EXACT(E180,E153),ISNUMBER(E180)=ISNUMBER(E153)),1,0),IF(AND(EXACT(B180,B154),EXACT(C180,C154),EXACT(D180,D154),EXACT(E180,E154),ISNUMBER(E180)=ISNUMBER(E154)),1,0),IF(AND(EXACT(B180,B155),EXACT(C180,C155),EXACT(D180,D155),EXACT(E180,E155),ISNUMBER(E180)=ISNUMBER(E155)),1,0),IF(AND(EXACT(B180,B156),EXACT(C180,C156),EXACT(D180,D156),EXACT(E180,E156),ISNUMBER(E180)=ISNUMBER(E156)),1,0),IF(AND(EXACT(B180,B157),EXACT(C180,C157),EXACT(D180,D157),EXACT(E180,E157),ISNUMBER(E180)=ISNUMBER(E157)),1,0),IF(AND(EXACT(B180,B158),EXACT(C180,C158),EXACT(D180,D158),EXACT(E180,E158),ISNUMBER(E180)=ISNUMBER(E158)),1,0),IF(AND(EXACT(B180,B159),EXACT(C180,C159),EXACT(D180,D159),EXACT(E180,E159),ISNUMBER(E180)=ISNUMBER(E159)),1,0),IF(AND(EXACT(B180,B160),EXACT(C180,C160),EXACT(D180,D160),EXACT(E180,E160),ISNUMBER(E180)=ISNUMBER(E160)),1,0),IF(AND(EXACT(B180,B161),EXACT(C180,C161),EXACT(D180,D161),EXACT(E180,E161),ISNUMBER(E180)=ISNUMBER(E161)),1,0),IF(AND(EXACT(B180,B162),EXACT(C180,C162),EXACT(D180,D162),EXACT(E180,E162),ISNUMBER(E180)=ISNUMBER(E162)),1,0),IF(AND(EXACT(B180,B163),EXACT(C180,C163),EXACT(D180,D163),EXACT(E180,E163),ISNUMBER(E180)=ISNUMBER(E163)),1,0),IF(AND(EXACT(B180,B164),EXACT(C180,C164),EXACT(D180,D164),EXACT(E180,E164),ISNUMBER(E180)=ISNUMBER(E164)),1,0),IF(AND(EXACT(B180,B165),EXACT(C180,C165),EXACT(D180,D165),EXACT(E180,E165),ISNUMBER(E180)=ISNUMBER(E165)),1,0),IF(AND(EXACT(B180,B166),EXACT(C180,C166),EXACT(D180,D166),EXACT(E180,E166),ISNUMBER(E180)=ISNUMBER(E166)),1,0)))</x:f>
      </x:c>
      <x:c r="S180" s="28" t="str">
        <x:f>IF(A180="","",SUM(IF(AND(EXACT(B180,B167),EXACT(C180,C167),EXACT(D180,D167),EXACT(E180,E167),ISNUMBER(E180)=ISNUMBER(E167)),1,0),IF(AND(EXACT(B180,B168),EXACT(C180,C168),EXACT(D180,D168),EXACT(E180,E168),ISNUMBER(E180)=ISNUMBER(E168)),1,0),IF(AND(EXACT(B180,B169),EXACT(C180,C169),EXACT(D180,D169),EXACT(E180,E169),ISNUMBER(E180)=ISNUMBER(E169)),1,0),IF(AND(EXACT(B180,B170),EXACT(C180,C170),EXACT(D180,D170),EXACT(E180,E170),ISNUMBER(E180)=ISNUMBER(E170)),1,0),IF(AND(EXACT(B180,B171),EXACT(C180,C171),EXACT(D180,D171),EXACT(E180,E171),ISNUMBER(E180)=ISNUMBER(E171)),1,0),IF(AND(EXACT(B180,B172),EXACT(C180,C172),EXACT(D180,D172),EXACT(E180,E172),ISNUMBER(E180)=ISNUMBER(E172)),1,0),IF(AND(EXACT(B180,B173),EXACT(C180,C173),EXACT(D180,D173),EXACT(E180,E173),ISNUMBER(E180)=ISNUMBER(E173)),1,0),IF(AND(EXACT(B180,B174),EXACT(C180,C174),EXACT(D180,D174),EXACT(E180,E174),ISNUMBER(E180)=ISNUMBER(E174)),1,0),IF(AND(EXACT(B180,B175),EXACT(C180,C175),EXACT(D180,D175),EXACT(E180,E175),ISNUMBER(E180)=ISNUMBER(E175)),1,0),IF(AND(EXACT(B180,B176),EXACT(C180,C176),EXACT(D180,D176),EXACT(E180,E176),ISNUMBER(E180)=ISNUMBER(E176)),1,0),IF(AND(EXACT(B180,B177),EXACT(C180,C177),EXACT(D180,D177),EXACT(E180,E177),ISNUMBER(E180)=ISNUMBER(E177)),1,0),IF(AND(EXACT(B180,B178),EXACT(C180,C178),EXACT(D180,D178),EXACT(E180,E178),ISNUMBER(E180)=ISNUMBER(E178)),1,0),IF(AND(EXACT(B180,B179),EXACT(C180,C179),EXACT(D180,D179),EXACT(E180,E179),ISNUMBER(E180)=ISNUMBER(E179)),1,0),IF(AND(EXACT(B180,B180),EXACT(C180,C180),EXACT(D180,D180),EXACT(E180,E180),ISNUMBER(E180)=ISNUMBER(E180)),1,0)))</x:f>
      </x:c>
      <x:c r="T180" s="28" t="str">
        <x:f>IF(A180="","",0)</x:f>
      </x:c>
    </x:row>
    <x:row r="181" ht="22" customHeight="1">
      <x:c r="A181" s="2" t="str">
        <x:f>IF(COUNTA('Input'!A181:D181)=0,"",ROW()-6)</x:f>
      </x:c>
      <x:c r="B181" s="2" t="str">
        <x:f>IF(ISBLANK('Input'!A181),"",'Input'!A181)</x:f>
      </x:c>
      <x:c r="C181" s="2" t="str">
        <x:f>IF(ISBLANK('Input'!B181),"",'Input'!B181)</x:f>
      </x:c>
      <x:c r="D181" s="2" t="str">
        <x:f>IF(ISBLANK('Input'!C181),"",'Input'!C181)</x:f>
      </x:c>
      <x:c r="E181" s="21" t="str">
        <x:f>IF(ISBLANK('Input'!D181),"",'Input'!D181)</x:f>
      </x:c>
      <x:c r="F181" s="2" t="str">
        <x:f>IF(A181="","",SUM(K181:T181))</x:f>
      </x:c>
      <x:c r="G181" s="2" t="str">
        <x:f>IF(A181="","",IF(F181&gt;1,"Exact duplicate",IF(B181="","Missing job ID",IF(C181="","Missing customer",IF(NOT(OR(EXACT(D181,"completed"),EXACT(D181,"cancelled"))),"Missing or invalid status",IF(NOT(ISNUMBER(E181)),"Missing or invalid amount",IF(E181&lt;0,"Missing or invalid amount","")))))))</x:f>
      </x:c>
      <x:c r="H181" s="2" t="str">
        <x:f>IF(A181="","",IF(F181&gt;1,"Duplicate",IF(G181&lt;&gt;"","Exception",IF(EXACT(D181,"completed"),"Completed","Cancelled"))))</x:f>
      </x:c>
      <x:c r="I181" s="21" t="str">
        <x:f>IF(A181="","",IF(H181="Completed",E181,0))</x:f>
      </x:c>
      <x:c r="K181" s="28" t="str">
        <x:f>IF(A181="","",SUM(IF(AND(EXACT(B181,B7),EXACT(C181,C7),EXACT(D181,D7),EXACT(E181,E7),ISNUMBER(E181)=ISNUMBER(E7)),1,0),IF(AND(EXACT(B181,B8),EXACT(C181,C8),EXACT(D181,D8),EXACT(E181,E8),ISNUMBER(E181)=ISNUMBER(E8)),1,0),IF(AND(EXACT(B181,B9),EXACT(C181,C9),EXACT(D181,D9),EXACT(E181,E9),ISNUMBER(E181)=ISNUMBER(E9)),1,0),IF(AND(EXACT(B181,B10),EXACT(C181,C10),EXACT(D181,D10),EXACT(E181,E10),ISNUMBER(E181)=ISNUMBER(E10)),1,0),IF(AND(EXACT(B181,B11),EXACT(C181,C11),EXACT(D181,D11),EXACT(E181,E11),ISNUMBER(E181)=ISNUMBER(E11)),1,0),IF(AND(EXACT(B181,B12),EXACT(C181,C12),EXACT(D181,D12),EXACT(E181,E12),ISNUMBER(E181)=ISNUMBER(E12)),1,0),IF(AND(EXACT(B181,B13),EXACT(C181,C13),EXACT(D181,D13),EXACT(E181,E13),ISNUMBER(E181)=ISNUMBER(E13)),1,0),IF(AND(EXACT(B181,B14),EXACT(C181,C14),EXACT(D181,D14),EXACT(E181,E14),ISNUMBER(E181)=ISNUMBER(E14)),1,0),IF(AND(EXACT(B181,B15),EXACT(C181,C15),EXACT(D181,D15),EXACT(E181,E15),ISNUMBER(E181)=ISNUMBER(E15)),1,0),IF(AND(EXACT(B181,B16),EXACT(C181,C16),EXACT(D181,D16),EXACT(E181,E16),ISNUMBER(E181)=ISNUMBER(E16)),1,0),IF(AND(EXACT(B181,B17),EXACT(C181,C17),EXACT(D181,D17),EXACT(E181,E17),ISNUMBER(E181)=ISNUMBER(E17)),1,0),IF(AND(EXACT(B181,B18),EXACT(C181,C18),EXACT(D181,D18),EXACT(E181,E18),ISNUMBER(E181)=ISNUMBER(E18)),1,0),IF(AND(EXACT(B181,B19),EXACT(C181,C19),EXACT(D181,D19),EXACT(E181,E19),ISNUMBER(E181)=ISNUMBER(E19)),1,0),IF(AND(EXACT(B181,B20),EXACT(C181,C20),EXACT(D181,D20),EXACT(E181,E20),ISNUMBER(E181)=ISNUMBER(E20)),1,0),IF(AND(EXACT(B181,B21),EXACT(C181,C21),EXACT(D181,D21),EXACT(E181,E21),ISNUMBER(E181)=ISNUMBER(E21)),1,0),IF(AND(EXACT(B181,B22),EXACT(C181,C22),EXACT(D181,D22),EXACT(E181,E22),ISNUMBER(E181)=ISNUMBER(E22)),1,0),IF(AND(EXACT(B181,B23),EXACT(C181,C23),EXACT(D181,D23),EXACT(E181,E23),ISNUMBER(E181)=ISNUMBER(E23)),1,0),IF(AND(EXACT(B181,B24),EXACT(C181,C24),EXACT(D181,D24),EXACT(E181,E24),ISNUMBER(E181)=ISNUMBER(E24)),1,0),IF(AND(EXACT(B181,B25),EXACT(C181,C25),EXACT(D181,D25),EXACT(E181,E25),ISNUMBER(E181)=ISNUMBER(E25)),1,0),IF(AND(EXACT(B181,B26),EXACT(C181,C26),EXACT(D181,D26),EXACT(E181,E26),ISNUMBER(E181)=ISNUMBER(E26)),1,0)))</x:f>
      </x:c>
      <x:c r="L181" s="28" t="str">
        <x:f>IF(A181="","",SUM(IF(AND(EXACT(B181,B27),EXACT(C181,C27),EXACT(D181,D27),EXACT(E181,E27),ISNUMBER(E181)=ISNUMBER(E27)),1,0),IF(AND(EXACT(B181,B28),EXACT(C181,C28),EXACT(D181,D28),EXACT(E181,E28),ISNUMBER(E181)=ISNUMBER(E28)),1,0),IF(AND(EXACT(B181,B29),EXACT(C181,C29),EXACT(D181,D29),EXACT(E181,E29),ISNUMBER(E181)=ISNUMBER(E29)),1,0),IF(AND(EXACT(B181,B30),EXACT(C181,C30),EXACT(D181,D30),EXACT(E181,E30),ISNUMBER(E181)=ISNUMBER(E30)),1,0),IF(AND(EXACT(B181,B31),EXACT(C181,C31),EXACT(D181,D31),EXACT(E181,E31),ISNUMBER(E181)=ISNUMBER(E31)),1,0),IF(AND(EXACT(B181,B32),EXACT(C181,C32),EXACT(D181,D32),EXACT(E181,E32),ISNUMBER(E181)=ISNUMBER(E32)),1,0),IF(AND(EXACT(B181,B33),EXACT(C181,C33),EXACT(D181,D33),EXACT(E181,E33),ISNUMBER(E181)=ISNUMBER(E33)),1,0),IF(AND(EXACT(B181,B34),EXACT(C181,C34),EXACT(D181,D34),EXACT(E181,E34),ISNUMBER(E181)=ISNUMBER(E34)),1,0),IF(AND(EXACT(B181,B35),EXACT(C181,C35),EXACT(D181,D35),EXACT(E181,E35),ISNUMBER(E181)=ISNUMBER(E35)),1,0),IF(AND(EXACT(B181,B36),EXACT(C181,C36),EXACT(D181,D36),EXACT(E181,E36),ISNUMBER(E181)=ISNUMBER(E36)),1,0),IF(AND(EXACT(B181,B37),EXACT(C181,C37),EXACT(D181,D37),EXACT(E181,E37),ISNUMBER(E181)=ISNUMBER(E37)),1,0),IF(AND(EXACT(B181,B38),EXACT(C181,C38),EXACT(D181,D38),EXACT(E181,E38),ISNUMBER(E181)=ISNUMBER(E38)),1,0),IF(AND(EXACT(B181,B39),EXACT(C181,C39),EXACT(D181,D39),EXACT(E181,E39),ISNUMBER(E181)=ISNUMBER(E39)),1,0),IF(AND(EXACT(B181,B40),EXACT(C181,C40),EXACT(D181,D40),EXACT(E181,E40),ISNUMBER(E181)=ISNUMBER(E40)),1,0),IF(AND(EXACT(B181,B41),EXACT(C181,C41),EXACT(D181,D41),EXACT(E181,E41),ISNUMBER(E181)=ISNUMBER(E41)),1,0),IF(AND(EXACT(B181,B42),EXACT(C181,C42),EXACT(D181,D42),EXACT(E181,E42),ISNUMBER(E181)=ISNUMBER(E42)),1,0),IF(AND(EXACT(B181,B43),EXACT(C181,C43),EXACT(D181,D43),EXACT(E181,E43),ISNUMBER(E181)=ISNUMBER(E43)),1,0),IF(AND(EXACT(B181,B44),EXACT(C181,C44),EXACT(D181,D44),EXACT(E181,E44),ISNUMBER(E181)=ISNUMBER(E44)),1,0),IF(AND(EXACT(B181,B45),EXACT(C181,C45),EXACT(D181,D45),EXACT(E181,E45),ISNUMBER(E181)=ISNUMBER(E45)),1,0),IF(AND(EXACT(B181,B46),EXACT(C181,C46),EXACT(D181,D46),EXACT(E181,E46),ISNUMBER(E181)=ISNUMBER(E46)),1,0)))</x:f>
      </x:c>
      <x:c r="M181" s="28" t="str">
        <x:f>IF(A181="","",SUM(IF(AND(EXACT(B181,B47),EXACT(C181,C47),EXACT(D181,D47),EXACT(E181,E47),ISNUMBER(E181)=ISNUMBER(E47)),1,0),IF(AND(EXACT(B181,B48),EXACT(C181,C48),EXACT(D181,D48),EXACT(E181,E48),ISNUMBER(E181)=ISNUMBER(E48)),1,0),IF(AND(EXACT(B181,B49),EXACT(C181,C49),EXACT(D181,D49),EXACT(E181,E49),ISNUMBER(E181)=ISNUMBER(E49)),1,0),IF(AND(EXACT(B181,B50),EXACT(C181,C50),EXACT(D181,D50),EXACT(E181,E50),ISNUMBER(E181)=ISNUMBER(E50)),1,0),IF(AND(EXACT(B181,B51),EXACT(C181,C51),EXACT(D181,D51),EXACT(E181,E51),ISNUMBER(E181)=ISNUMBER(E51)),1,0),IF(AND(EXACT(B181,B52),EXACT(C181,C52),EXACT(D181,D52),EXACT(E181,E52),ISNUMBER(E181)=ISNUMBER(E52)),1,0),IF(AND(EXACT(B181,B53),EXACT(C181,C53),EXACT(D181,D53),EXACT(E181,E53),ISNUMBER(E181)=ISNUMBER(E53)),1,0),IF(AND(EXACT(B181,B54),EXACT(C181,C54),EXACT(D181,D54),EXACT(E181,E54),ISNUMBER(E181)=ISNUMBER(E54)),1,0),IF(AND(EXACT(B181,B55),EXACT(C181,C55),EXACT(D181,D55),EXACT(E181,E55),ISNUMBER(E181)=ISNUMBER(E55)),1,0),IF(AND(EXACT(B181,B56),EXACT(C181,C56),EXACT(D181,D56),EXACT(E181,E56),ISNUMBER(E181)=ISNUMBER(E56)),1,0),IF(AND(EXACT(B181,B57),EXACT(C181,C57),EXACT(D181,D57),EXACT(E181,E57),ISNUMBER(E181)=ISNUMBER(E57)),1,0),IF(AND(EXACT(B181,B58),EXACT(C181,C58),EXACT(D181,D58),EXACT(E181,E58),ISNUMBER(E181)=ISNUMBER(E58)),1,0),IF(AND(EXACT(B181,B59),EXACT(C181,C59),EXACT(D181,D59),EXACT(E181,E59),ISNUMBER(E181)=ISNUMBER(E59)),1,0),IF(AND(EXACT(B181,B60),EXACT(C181,C60),EXACT(D181,D60),EXACT(E181,E60),ISNUMBER(E181)=ISNUMBER(E60)),1,0),IF(AND(EXACT(B181,B61),EXACT(C181,C61),EXACT(D181,D61),EXACT(E181,E61),ISNUMBER(E181)=ISNUMBER(E61)),1,0),IF(AND(EXACT(B181,B62),EXACT(C181,C62),EXACT(D181,D62),EXACT(E181,E62),ISNUMBER(E181)=ISNUMBER(E62)),1,0),IF(AND(EXACT(B181,B63),EXACT(C181,C63),EXACT(D181,D63),EXACT(E181,E63),ISNUMBER(E181)=ISNUMBER(E63)),1,0),IF(AND(EXACT(B181,B64),EXACT(C181,C64),EXACT(D181,D64),EXACT(E181,E64),ISNUMBER(E181)=ISNUMBER(E64)),1,0),IF(AND(EXACT(B181,B65),EXACT(C181,C65),EXACT(D181,D65),EXACT(E181,E65),ISNUMBER(E181)=ISNUMBER(E65)),1,0),IF(AND(EXACT(B181,B66),EXACT(C181,C66),EXACT(D181,D66),EXACT(E181,E66),ISNUMBER(E181)=ISNUMBER(E66)),1,0)))</x:f>
      </x:c>
      <x:c r="N181" s="28" t="str">
        <x:f>IF(A181="","",SUM(IF(AND(EXACT(B181,B67),EXACT(C181,C67),EXACT(D181,D67),EXACT(E181,E67),ISNUMBER(E181)=ISNUMBER(E67)),1,0),IF(AND(EXACT(B181,B68),EXACT(C181,C68),EXACT(D181,D68),EXACT(E181,E68),ISNUMBER(E181)=ISNUMBER(E68)),1,0),IF(AND(EXACT(B181,B69),EXACT(C181,C69),EXACT(D181,D69),EXACT(E181,E69),ISNUMBER(E181)=ISNUMBER(E69)),1,0),IF(AND(EXACT(B181,B70),EXACT(C181,C70),EXACT(D181,D70),EXACT(E181,E70),ISNUMBER(E181)=ISNUMBER(E70)),1,0),IF(AND(EXACT(B181,B71),EXACT(C181,C71),EXACT(D181,D71),EXACT(E181,E71),ISNUMBER(E181)=ISNUMBER(E71)),1,0),IF(AND(EXACT(B181,B72),EXACT(C181,C72),EXACT(D181,D72),EXACT(E181,E72),ISNUMBER(E181)=ISNUMBER(E72)),1,0),IF(AND(EXACT(B181,B73),EXACT(C181,C73),EXACT(D181,D73),EXACT(E181,E73),ISNUMBER(E181)=ISNUMBER(E73)),1,0),IF(AND(EXACT(B181,B74),EXACT(C181,C74),EXACT(D181,D74),EXACT(E181,E74),ISNUMBER(E181)=ISNUMBER(E74)),1,0),IF(AND(EXACT(B181,B75),EXACT(C181,C75),EXACT(D181,D75),EXACT(E181,E75),ISNUMBER(E181)=ISNUMBER(E75)),1,0),IF(AND(EXACT(B181,B76),EXACT(C181,C76),EXACT(D181,D76),EXACT(E181,E76),ISNUMBER(E181)=ISNUMBER(E76)),1,0),IF(AND(EXACT(B181,B77),EXACT(C181,C77),EXACT(D181,D77),EXACT(E181,E77),ISNUMBER(E181)=ISNUMBER(E77)),1,0),IF(AND(EXACT(B181,B78),EXACT(C181,C78),EXACT(D181,D78),EXACT(E181,E78),ISNUMBER(E181)=ISNUMBER(E78)),1,0),IF(AND(EXACT(B181,B79),EXACT(C181,C79),EXACT(D181,D79),EXACT(E181,E79),ISNUMBER(E181)=ISNUMBER(E79)),1,0),IF(AND(EXACT(B181,B80),EXACT(C181,C80),EXACT(D181,D80),EXACT(E181,E80),ISNUMBER(E181)=ISNUMBER(E80)),1,0),IF(AND(EXACT(B181,B81),EXACT(C181,C81),EXACT(D181,D81),EXACT(E181,E81),ISNUMBER(E181)=ISNUMBER(E81)),1,0),IF(AND(EXACT(B181,B82),EXACT(C181,C82),EXACT(D181,D82),EXACT(E181,E82),ISNUMBER(E181)=ISNUMBER(E82)),1,0),IF(AND(EXACT(B181,B83),EXACT(C181,C83),EXACT(D181,D83),EXACT(E181,E83),ISNUMBER(E181)=ISNUMBER(E83)),1,0),IF(AND(EXACT(B181,B84),EXACT(C181,C84),EXACT(D181,D84),EXACT(E181,E84),ISNUMBER(E181)=ISNUMBER(E84)),1,0),IF(AND(EXACT(B181,B85),EXACT(C181,C85),EXACT(D181,D85),EXACT(E181,E85),ISNUMBER(E181)=ISNUMBER(E85)),1,0),IF(AND(EXACT(B181,B86),EXACT(C181,C86),EXACT(D181,D86),EXACT(E181,E86),ISNUMBER(E181)=ISNUMBER(E86)),1,0)))</x:f>
      </x:c>
      <x:c r="O181" s="28" t="str">
        <x:f>IF(A181="","",SUM(IF(AND(EXACT(B181,B87),EXACT(C181,C87),EXACT(D181,D87),EXACT(E181,E87),ISNUMBER(E181)=ISNUMBER(E87)),1,0),IF(AND(EXACT(B181,B88),EXACT(C181,C88),EXACT(D181,D88),EXACT(E181,E88),ISNUMBER(E181)=ISNUMBER(E88)),1,0),IF(AND(EXACT(B181,B89),EXACT(C181,C89),EXACT(D181,D89),EXACT(E181,E89),ISNUMBER(E181)=ISNUMBER(E89)),1,0),IF(AND(EXACT(B181,B90),EXACT(C181,C90),EXACT(D181,D90),EXACT(E181,E90),ISNUMBER(E181)=ISNUMBER(E90)),1,0),IF(AND(EXACT(B181,B91),EXACT(C181,C91),EXACT(D181,D91),EXACT(E181,E91),ISNUMBER(E181)=ISNUMBER(E91)),1,0),IF(AND(EXACT(B181,B92),EXACT(C181,C92),EXACT(D181,D92),EXACT(E181,E92),ISNUMBER(E181)=ISNUMBER(E92)),1,0),IF(AND(EXACT(B181,B93),EXACT(C181,C93),EXACT(D181,D93),EXACT(E181,E93),ISNUMBER(E181)=ISNUMBER(E93)),1,0),IF(AND(EXACT(B181,B94),EXACT(C181,C94),EXACT(D181,D94),EXACT(E181,E94),ISNUMBER(E181)=ISNUMBER(E94)),1,0),IF(AND(EXACT(B181,B95),EXACT(C181,C95),EXACT(D181,D95),EXACT(E181,E95),ISNUMBER(E181)=ISNUMBER(E95)),1,0),IF(AND(EXACT(B181,B96),EXACT(C181,C96),EXACT(D181,D96),EXACT(E181,E96),ISNUMBER(E181)=ISNUMBER(E96)),1,0),IF(AND(EXACT(B181,B97),EXACT(C181,C97),EXACT(D181,D97),EXACT(E181,E97),ISNUMBER(E181)=ISNUMBER(E97)),1,0),IF(AND(EXACT(B181,B98),EXACT(C181,C98),EXACT(D181,D98),EXACT(E181,E98),ISNUMBER(E181)=ISNUMBER(E98)),1,0),IF(AND(EXACT(B181,B99),EXACT(C181,C99),EXACT(D181,D99),EXACT(E181,E99),ISNUMBER(E181)=ISNUMBER(E99)),1,0),IF(AND(EXACT(B181,B100),EXACT(C181,C100),EXACT(D181,D100),EXACT(E181,E100),ISNUMBER(E181)=ISNUMBER(E100)),1,0),IF(AND(EXACT(B181,B101),EXACT(C181,C101),EXACT(D181,D101),EXACT(E181,E101),ISNUMBER(E181)=ISNUMBER(E101)),1,0),IF(AND(EXACT(B181,B102),EXACT(C181,C102),EXACT(D181,D102),EXACT(E181,E102),ISNUMBER(E181)=ISNUMBER(E102)),1,0),IF(AND(EXACT(B181,B103),EXACT(C181,C103),EXACT(D181,D103),EXACT(E181,E103),ISNUMBER(E181)=ISNUMBER(E103)),1,0),IF(AND(EXACT(B181,B104),EXACT(C181,C104),EXACT(D181,D104),EXACT(E181,E104),ISNUMBER(E181)=ISNUMBER(E104)),1,0),IF(AND(EXACT(B181,B105),EXACT(C181,C105),EXACT(D181,D105),EXACT(E181,E105),ISNUMBER(E181)=ISNUMBER(E105)),1,0),IF(AND(EXACT(B181,B106),EXACT(C181,C106),EXACT(D181,D106),EXACT(E181,E106),ISNUMBER(E181)=ISNUMBER(E106)),1,0)))</x:f>
      </x:c>
      <x:c r="P181" s="28" t="str">
        <x:f>IF(A181="","",SUM(IF(AND(EXACT(B181,B107),EXACT(C181,C107),EXACT(D181,D107),EXACT(E181,E107),ISNUMBER(E181)=ISNUMBER(E107)),1,0),IF(AND(EXACT(B181,B108),EXACT(C181,C108),EXACT(D181,D108),EXACT(E181,E108),ISNUMBER(E181)=ISNUMBER(E108)),1,0),IF(AND(EXACT(B181,B109),EXACT(C181,C109),EXACT(D181,D109),EXACT(E181,E109),ISNUMBER(E181)=ISNUMBER(E109)),1,0),IF(AND(EXACT(B181,B110),EXACT(C181,C110),EXACT(D181,D110),EXACT(E181,E110),ISNUMBER(E181)=ISNUMBER(E110)),1,0),IF(AND(EXACT(B181,B111),EXACT(C181,C111),EXACT(D181,D111),EXACT(E181,E111),ISNUMBER(E181)=ISNUMBER(E111)),1,0),IF(AND(EXACT(B181,B112),EXACT(C181,C112),EXACT(D181,D112),EXACT(E181,E112),ISNUMBER(E181)=ISNUMBER(E112)),1,0),IF(AND(EXACT(B181,B113),EXACT(C181,C113),EXACT(D181,D113),EXACT(E181,E113),ISNUMBER(E181)=ISNUMBER(E113)),1,0),IF(AND(EXACT(B181,B114),EXACT(C181,C114),EXACT(D181,D114),EXACT(E181,E114),ISNUMBER(E181)=ISNUMBER(E114)),1,0),IF(AND(EXACT(B181,B115),EXACT(C181,C115),EXACT(D181,D115),EXACT(E181,E115),ISNUMBER(E181)=ISNUMBER(E115)),1,0),IF(AND(EXACT(B181,B116),EXACT(C181,C116),EXACT(D181,D116),EXACT(E181,E116),ISNUMBER(E181)=ISNUMBER(E116)),1,0),IF(AND(EXACT(B181,B117),EXACT(C181,C117),EXACT(D181,D117),EXACT(E181,E117),ISNUMBER(E181)=ISNUMBER(E117)),1,0),IF(AND(EXACT(B181,B118),EXACT(C181,C118),EXACT(D181,D118),EXACT(E181,E118),ISNUMBER(E181)=ISNUMBER(E118)),1,0),IF(AND(EXACT(B181,B119),EXACT(C181,C119),EXACT(D181,D119),EXACT(E181,E119),ISNUMBER(E181)=ISNUMBER(E119)),1,0),IF(AND(EXACT(B181,B120),EXACT(C181,C120),EXACT(D181,D120),EXACT(E181,E120),ISNUMBER(E181)=ISNUMBER(E120)),1,0),IF(AND(EXACT(B181,B121),EXACT(C181,C121),EXACT(D181,D121),EXACT(E181,E121),ISNUMBER(E181)=ISNUMBER(E121)),1,0),IF(AND(EXACT(B181,B122),EXACT(C181,C122),EXACT(D181,D122),EXACT(E181,E122),ISNUMBER(E181)=ISNUMBER(E122)),1,0),IF(AND(EXACT(B181,B123),EXACT(C181,C123),EXACT(D181,D123),EXACT(E181,E123),ISNUMBER(E181)=ISNUMBER(E123)),1,0),IF(AND(EXACT(B181,B124),EXACT(C181,C124),EXACT(D181,D124),EXACT(E181,E124),ISNUMBER(E181)=ISNUMBER(E124)),1,0),IF(AND(EXACT(B181,B125),EXACT(C181,C125),EXACT(D181,D125),EXACT(E181,E125),ISNUMBER(E181)=ISNUMBER(E125)),1,0),IF(AND(EXACT(B181,B126),EXACT(C181,C126),EXACT(D181,D126),EXACT(E181,E126),ISNUMBER(E181)=ISNUMBER(E126)),1,0)))</x:f>
      </x:c>
      <x:c r="Q181" s="28" t="str">
        <x:f>IF(A181="","",SUM(IF(AND(EXACT(B181,B127),EXACT(C181,C127),EXACT(D181,D127),EXACT(E181,E127),ISNUMBER(E181)=ISNUMBER(E127)),1,0),IF(AND(EXACT(B181,B128),EXACT(C181,C128),EXACT(D181,D128),EXACT(E181,E128),ISNUMBER(E181)=ISNUMBER(E128)),1,0),IF(AND(EXACT(B181,B129),EXACT(C181,C129),EXACT(D181,D129),EXACT(E181,E129),ISNUMBER(E181)=ISNUMBER(E129)),1,0),IF(AND(EXACT(B181,B130),EXACT(C181,C130),EXACT(D181,D130),EXACT(E181,E130),ISNUMBER(E181)=ISNUMBER(E130)),1,0),IF(AND(EXACT(B181,B131),EXACT(C181,C131),EXACT(D181,D131),EXACT(E181,E131),ISNUMBER(E181)=ISNUMBER(E131)),1,0),IF(AND(EXACT(B181,B132),EXACT(C181,C132),EXACT(D181,D132),EXACT(E181,E132),ISNUMBER(E181)=ISNUMBER(E132)),1,0),IF(AND(EXACT(B181,B133),EXACT(C181,C133),EXACT(D181,D133),EXACT(E181,E133),ISNUMBER(E181)=ISNUMBER(E133)),1,0),IF(AND(EXACT(B181,B134),EXACT(C181,C134),EXACT(D181,D134),EXACT(E181,E134),ISNUMBER(E181)=ISNUMBER(E134)),1,0),IF(AND(EXACT(B181,B135),EXACT(C181,C135),EXACT(D181,D135),EXACT(E181,E135),ISNUMBER(E181)=ISNUMBER(E135)),1,0),IF(AND(EXACT(B181,B136),EXACT(C181,C136),EXACT(D181,D136),EXACT(E181,E136),ISNUMBER(E181)=ISNUMBER(E136)),1,0),IF(AND(EXACT(B181,B137),EXACT(C181,C137),EXACT(D181,D137),EXACT(E181,E137),ISNUMBER(E181)=ISNUMBER(E137)),1,0),IF(AND(EXACT(B181,B138),EXACT(C181,C138),EXACT(D181,D138),EXACT(E181,E138),ISNUMBER(E181)=ISNUMBER(E138)),1,0),IF(AND(EXACT(B181,B139),EXACT(C181,C139),EXACT(D181,D139),EXACT(E181,E139),ISNUMBER(E181)=ISNUMBER(E139)),1,0),IF(AND(EXACT(B181,B140),EXACT(C181,C140),EXACT(D181,D140),EXACT(E181,E140),ISNUMBER(E181)=ISNUMBER(E140)),1,0),IF(AND(EXACT(B181,B141),EXACT(C181,C141),EXACT(D181,D141),EXACT(E181,E141),ISNUMBER(E181)=ISNUMBER(E141)),1,0),IF(AND(EXACT(B181,B142),EXACT(C181,C142),EXACT(D181,D142),EXACT(E181,E142),ISNUMBER(E181)=ISNUMBER(E142)),1,0),IF(AND(EXACT(B181,B143),EXACT(C181,C143),EXACT(D181,D143),EXACT(E181,E143),ISNUMBER(E181)=ISNUMBER(E143)),1,0),IF(AND(EXACT(B181,B144),EXACT(C181,C144),EXACT(D181,D144),EXACT(E181,E144),ISNUMBER(E181)=ISNUMBER(E144)),1,0),IF(AND(EXACT(B181,B145),EXACT(C181,C145),EXACT(D181,D145),EXACT(E181,E145),ISNUMBER(E181)=ISNUMBER(E145)),1,0),IF(AND(EXACT(B181,B146),EXACT(C181,C146),EXACT(D181,D146),EXACT(E181,E146),ISNUMBER(E181)=ISNUMBER(E146)),1,0)))</x:f>
      </x:c>
      <x:c r="R181" s="28" t="str">
        <x:f>IF(A181="","",SUM(IF(AND(EXACT(B181,B147),EXACT(C181,C147),EXACT(D181,D147),EXACT(E181,E147),ISNUMBER(E181)=ISNUMBER(E147)),1,0),IF(AND(EXACT(B181,B148),EXACT(C181,C148),EXACT(D181,D148),EXACT(E181,E148),ISNUMBER(E181)=ISNUMBER(E148)),1,0),IF(AND(EXACT(B181,B149),EXACT(C181,C149),EXACT(D181,D149),EXACT(E181,E149),ISNUMBER(E181)=ISNUMBER(E149)),1,0),IF(AND(EXACT(B181,B150),EXACT(C181,C150),EXACT(D181,D150),EXACT(E181,E150),ISNUMBER(E181)=ISNUMBER(E150)),1,0),IF(AND(EXACT(B181,B151),EXACT(C181,C151),EXACT(D181,D151),EXACT(E181,E151),ISNUMBER(E181)=ISNUMBER(E151)),1,0),IF(AND(EXACT(B181,B152),EXACT(C181,C152),EXACT(D181,D152),EXACT(E181,E152),ISNUMBER(E181)=ISNUMBER(E152)),1,0),IF(AND(EXACT(B181,B153),EXACT(C181,C153),EXACT(D181,D153),EXACT(E181,E153),ISNUMBER(E181)=ISNUMBER(E153)),1,0),IF(AND(EXACT(B181,B154),EXACT(C181,C154),EXACT(D181,D154),EXACT(E181,E154),ISNUMBER(E181)=ISNUMBER(E154)),1,0),IF(AND(EXACT(B181,B155),EXACT(C181,C155),EXACT(D181,D155),EXACT(E181,E155),ISNUMBER(E181)=ISNUMBER(E155)),1,0),IF(AND(EXACT(B181,B156),EXACT(C181,C156),EXACT(D181,D156),EXACT(E181,E156),ISNUMBER(E181)=ISNUMBER(E156)),1,0),IF(AND(EXACT(B181,B157),EXACT(C181,C157),EXACT(D181,D157),EXACT(E181,E157),ISNUMBER(E181)=ISNUMBER(E157)),1,0),IF(AND(EXACT(B181,B158),EXACT(C181,C158),EXACT(D181,D158),EXACT(E181,E158),ISNUMBER(E181)=ISNUMBER(E158)),1,0),IF(AND(EXACT(B181,B159),EXACT(C181,C159),EXACT(D181,D159),EXACT(E181,E159),ISNUMBER(E181)=ISNUMBER(E159)),1,0),IF(AND(EXACT(B181,B160),EXACT(C181,C160),EXACT(D181,D160),EXACT(E181,E160),ISNUMBER(E181)=ISNUMBER(E160)),1,0),IF(AND(EXACT(B181,B161),EXACT(C181,C161),EXACT(D181,D161),EXACT(E181,E161),ISNUMBER(E181)=ISNUMBER(E161)),1,0),IF(AND(EXACT(B181,B162),EXACT(C181,C162),EXACT(D181,D162),EXACT(E181,E162),ISNUMBER(E181)=ISNUMBER(E162)),1,0),IF(AND(EXACT(B181,B163),EXACT(C181,C163),EXACT(D181,D163),EXACT(E181,E163),ISNUMBER(E181)=ISNUMBER(E163)),1,0),IF(AND(EXACT(B181,B164),EXACT(C181,C164),EXACT(D181,D164),EXACT(E181,E164),ISNUMBER(E181)=ISNUMBER(E164)),1,0),IF(AND(EXACT(B181,B165),EXACT(C181,C165),EXACT(D181,D165),EXACT(E181,E165),ISNUMBER(E181)=ISNUMBER(E165)),1,0),IF(AND(EXACT(B181,B166),EXACT(C181,C166),EXACT(D181,D166),EXACT(E181,E166),ISNUMBER(E181)=ISNUMBER(E166)),1,0)))</x:f>
      </x:c>
      <x:c r="S181" s="28" t="str">
        <x:f>IF(A181="","",SUM(IF(AND(EXACT(B181,B167),EXACT(C181,C167),EXACT(D181,D167),EXACT(E181,E167),ISNUMBER(E181)=ISNUMBER(E167)),1,0),IF(AND(EXACT(B181,B168),EXACT(C181,C168),EXACT(D181,D168),EXACT(E181,E168),ISNUMBER(E181)=ISNUMBER(E168)),1,0),IF(AND(EXACT(B181,B169),EXACT(C181,C169),EXACT(D181,D169),EXACT(E181,E169),ISNUMBER(E181)=ISNUMBER(E169)),1,0),IF(AND(EXACT(B181,B170),EXACT(C181,C170),EXACT(D181,D170),EXACT(E181,E170),ISNUMBER(E181)=ISNUMBER(E170)),1,0),IF(AND(EXACT(B181,B171),EXACT(C181,C171),EXACT(D181,D171),EXACT(E181,E171),ISNUMBER(E181)=ISNUMBER(E171)),1,0),IF(AND(EXACT(B181,B172),EXACT(C181,C172),EXACT(D181,D172),EXACT(E181,E172),ISNUMBER(E181)=ISNUMBER(E172)),1,0),IF(AND(EXACT(B181,B173),EXACT(C181,C173),EXACT(D181,D173),EXACT(E181,E173),ISNUMBER(E181)=ISNUMBER(E173)),1,0),IF(AND(EXACT(B181,B174),EXACT(C181,C174),EXACT(D181,D174),EXACT(E181,E174),ISNUMBER(E181)=ISNUMBER(E174)),1,0),IF(AND(EXACT(B181,B175),EXACT(C181,C175),EXACT(D181,D175),EXACT(E181,E175),ISNUMBER(E181)=ISNUMBER(E175)),1,0),IF(AND(EXACT(B181,B176),EXACT(C181,C176),EXACT(D181,D176),EXACT(E181,E176),ISNUMBER(E181)=ISNUMBER(E176)),1,0),IF(AND(EXACT(B181,B177),EXACT(C181,C177),EXACT(D181,D177),EXACT(E181,E177),ISNUMBER(E181)=ISNUMBER(E177)),1,0),IF(AND(EXACT(B181,B178),EXACT(C181,C178),EXACT(D181,D178),EXACT(E181,E178),ISNUMBER(E181)=ISNUMBER(E178)),1,0),IF(AND(EXACT(B181,B179),EXACT(C181,C179),EXACT(D181,D179),EXACT(E181,E179),ISNUMBER(E181)=ISNUMBER(E179)),1,0),IF(AND(EXACT(B181,B180),EXACT(C181,C180),EXACT(D181,D180),EXACT(E181,E180),ISNUMBER(E181)=ISNUMBER(E180)),1,0),IF(AND(EXACT(B181,B181),EXACT(C181,C181),EXACT(D181,D181),EXACT(E181,E181),ISNUMBER(E181)=ISNUMBER(E181)),1,0)))</x:f>
      </x:c>
      <x:c r="T181" s="28" t="str">
        <x:f>IF(A181="","",0)</x:f>
      </x:c>
    </x:row>
    <x:row r="182" ht="22" customHeight="1">
      <x:c r="A182" s="2" t="str">
        <x:f>IF(COUNTA('Input'!A182:D182)=0,"",ROW()-6)</x:f>
      </x:c>
      <x:c r="B182" s="2" t="str">
        <x:f>IF(ISBLANK('Input'!A182),"",'Input'!A182)</x:f>
      </x:c>
      <x:c r="C182" s="2" t="str">
        <x:f>IF(ISBLANK('Input'!B182),"",'Input'!B182)</x:f>
      </x:c>
      <x:c r="D182" s="2" t="str">
        <x:f>IF(ISBLANK('Input'!C182),"",'Input'!C182)</x:f>
      </x:c>
      <x:c r="E182" s="21" t="str">
        <x:f>IF(ISBLANK('Input'!D182),"",'Input'!D182)</x:f>
      </x:c>
      <x:c r="F182" s="2" t="str">
        <x:f>IF(A182="","",SUM(K182:T182))</x:f>
      </x:c>
      <x:c r="G182" s="2" t="str">
        <x:f>IF(A182="","",IF(F182&gt;1,"Exact duplicate",IF(B182="","Missing job ID",IF(C182="","Missing customer",IF(NOT(OR(EXACT(D182,"completed"),EXACT(D182,"cancelled"))),"Missing or invalid status",IF(NOT(ISNUMBER(E182)),"Missing or invalid amount",IF(E182&lt;0,"Missing or invalid amount","")))))))</x:f>
      </x:c>
      <x:c r="H182" s="2" t="str">
        <x:f>IF(A182="","",IF(F182&gt;1,"Duplicate",IF(G182&lt;&gt;"","Exception",IF(EXACT(D182,"completed"),"Completed","Cancelled"))))</x:f>
      </x:c>
      <x:c r="I182" s="21" t="str">
        <x:f>IF(A182="","",IF(H182="Completed",E182,0))</x:f>
      </x:c>
      <x:c r="K182" s="28" t="str">
        <x:f>IF(A182="","",SUM(IF(AND(EXACT(B182,B7),EXACT(C182,C7),EXACT(D182,D7),EXACT(E182,E7),ISNUMBER(E182)=ISNUMBER(E7)),1,0),IF(AND(EXACT(B182,B8),EXACT(C182,C8),EXACT(D182,D8),EXACT(E182,E8),ISNUMBER(E182)=ISNUMBER(E8)),1,0),IF(AND(EXACT(B182,B9),EXACT(C182,C9),EXACT(D182,D9),EXACT(E182,E9),ISNUMBER(E182)=ISNUMBER(E9)),1,0),IF(AND(EXACT(B182,B10),EXACT(C182,C10),EXACT(D182,D10),EXACT(E182,E10),ISNUMBER(E182)=ISNUMBER(E10)),1,0),IF(AND(EXACT(B182,B11),EXACT(C182,C11),EXACT(D182,D11),EXACT(E182,E11),ISNUMBER(E182)=ISNUMBER(E11)),1,0),IF(AND(EXACT(B182,B12),EXACT(C182,C12),EXACT(D182,D12),EXACT(E182,E12),ISNUMBER(E182)=ISNUMBER(E12)),1,0),IF(AND(EXACT(B182,B13),EXACT(C182,C13),EXACT(D182,D13),EXACT(E182,E13),ISNUMBER(E182)=ISNUMBER(E13)),1,0),IF(AND(EXACT(B182,B14),EXACT(C182,C14),EXACT(D182,D14),EXACT(E182,E14),ISNUMBER(E182)=ISNUMBER(E14)),1,0),IF(AND(EXACT(B182,B15),EXACT(C182,C15),EXACT(D182,D15),EXACT(E182,E15),ISNUMBER(E182)=ISNUMBER(E15)),1,0),IF(AND(EXACT(B182,B16),EXACT(C182,C16),EXACT(D182,D16),EXACT(E182,E16),ISNUMBER(E182)=ISNUMBER(E16)),1,0),IF(AND(EXACT(B182,B17),EXACT(C182,C17),EXACT(D182,D17),EXACT(E182,E17),ISNUMBER(E182)=ISNUMBER(E17)),1,0),IF(AND(EXACT(B182,B18),EXACT(C182,C18),EXACT(D182,D18),EXACT(E182,E18),ISNUMBER(E182)=ISNUMBER(E18)),1,0),IF(AND(EXACT(B182,B19),EXACT(C182,C19),EXACT(D182,D19),EXACT(E182,E19),ISNUMBER(E182)=ISNUMBER(E19)),1,0),IF(AND(EXACT(B182,B20),EXACT(C182,C20),EXACT(D182,D20),EXACT(E182,E20),ISNUMBER(E182)=ISNUMBER(E20)),1,0),IF(AND(EXACT(B182,B21),EXACT(C182,C21),EXACT(D182,D21),EXACT(E182,E21),ISNUMBER(E182)=ISNUMBER(E21)),1,0),IF(AND(EXACT(B182,B22),EXACT(C182,C22),EXACT(D182,D22),EXACT(E182,E22),ISNUMBER(E182)=ISNUMBER(E22)),1,0),IF(AND(EXACT(B182,B23),EXACT(C182,C23),EXACT(D182,D23),EXACT(E182,E23),ISNUMBER(E182)=ISNUMBER(E23)),1,0),IF(AND(EXACT(B182,B24),EXACT(C182,C24),EXACT(D182,D24),EXACT(E182,E24),ISNUMBER(E182)=ISNUMBER(E24)),1,0),IF(AND(EXACT(B182,B25),EXACT(C182,C25),EXACT(D182,D25),EXACT(E182,E25),ISNUMBER(E182)=ISNUMBER(E25)),1,0),IF(AND(EXACT(B182,B26),EXACT(C182,C26),EXACT(D182,D26),EXACT(E182,E26),ISNUMBER(E182)=ISNUMBER(E26)),1,0)))</x:f>
      </x:c>
      <x:c r="L182" s="28" t="str">
        <x:f>IF(A182="","",SUM(IF(AND(EXACT(B182,B27),EXACT(C182,C27),EXACT(D182,D27),EXACT(E182,E27),ISNUMBER(E182)=ISNUMBER(E27)),1,0),IF(AND(EXACT(B182,B28),EXACT(C182,C28),EXACT(D182,D28),EXACT(E182,E28),ISNUMBER(E182)=ISNUMBER(E28)),1,0),IF(AND(EXACT(B182,B29),EXACT(C182,C29),EXACT(D182,D29),EXACT(E182,E29),ISNUMBER(E182)=ISNUMBER(E29)),1,0),IF(AND(EXACT(B182,B30),EXACT(C182,C30),EXACT(D182,D30),EXACT(E182,E30),ISNUMBER(E182)=ISNUMBER(E30)),1,0),IF(AND(EXACT(B182,B31),EXACT(C182,C31),EXACT(D182,D31),EXACT(E182,E31),ISNUMBER(E182)=ISNUMBER(E31)),1,0),IF(AND(EXACT(B182,B32),EXACT(C182,C32),EXACT(D182,D32),EXACT(E182,E32),ISNUMBER(E182)=ISNUMBER(E32)),1,0),IF(AND(EXACT(B182,B33),EXACT(C182,C33),EXACT(D182,D33),EXACT(E182,E33),ISNUMBER(E182)=ISNUMBER(E33)),1,0),IF(AND(EXACT(B182,B34),EXACT(C182,C34),EXACT(D182,D34),EXACT(E182,E34),ISNUMBER(E182)=ISNUMBER(E34)),1,0),IF(AND(EXACT(B182,B35),EXACT(C182,C35),EXACT(D182,D35),EXACT(E182,E35),ISNUMBER(E182)=ISNUMBER(E35)),1,0),IF(AND(EXACT(B182,B36),EXACT(C182,C36),EXACT(D182,D36),EXACT(E182,E36),ISNUMBER(E182)=ISNUMBER(E36)),1,0),IF(AND(EXACT(B182,B37),EXACT(C182,C37),EXACT(D182,D37),EXACT(E182,E37),ISNUMBER(E182)=ISNUMBER(E37)),1,0),IF(AND(EXACT(B182,B38),EXACT(C182,C38),EXACT(D182,D38),EXACT(E182,E38),ISNUMBER(E182)=ISNUMBER(E38)),1,0),IF(AND(EXACT(B182,B39),EXACT(C182,C39),EXACT(D182,D39),EXACT(E182,E39),ISNUMBER(E182)=ISNUMBER(E39)),1,0),IF(AND(EXACT(B182,B40),EXACT(C182,C40),EXACT(D182,D40),EXACT(E182,E40),ISNUMBER(E182)=ISNUMBER(E40)),1,0),IF(AND(EXACT(B182,B41),EXACT(C182,C41),EXACT(D182,D41),EXACT(E182,E41),ISNUMBER(E182)=ISNUMBER(E41)),1,0),IF(AND(EXACT(B182,B42),EXACT(C182,C42),EXACT(D182,D42),EXACT(E182,E42),ISNUMBER(E182)=ISNUMBER(E42)),1,0),IF(AND(EXACT(B182,B43),EXACT(C182,C43),EXACT(D182,D43),EXACT(E182,E43),ISNUMBER(E182)=ISNUMBER(E43)),1,0),IF(AND(EXACT(B182,B44),EXACT(C182,C44),EXACT(D182,D44),EXACT(E182,E44),ISNUMBER(E182)=ISNUMBER(E44)),1,0),IF(AND(EXACT(B182,B45),EXACT(C182,C45),EXACT(D182,D45),EXACT(E182,E45),ISNUMBER(E182)=ISNUMBER(E45)),1,0),IF(AND(EXACT(B182,B46),EXACT(C182,C46),EXACT(D182,D46),EXACT(E182,E46),ISNUMBER(E182)=ISNUMBER(E46)),1,0)))</x:f>
      </x:c>
      <x:c r="M182" s="28" t="str">
        <x:f>IF(A182="","",SUM(IF(AND(EXACT(B182,B47),EXACT(C182,C47),EXACT(D182,D47),EXACT(E182,E47),ISNUMBER(E182)=ISNUMBER(E47)),1,0),IF(AND(EXACT(B182,B48),EXACT(C182,C48),EXACT(D182,D48),EXACT(E182,E48),ISNUMBER(E182)=ISNUMBER(E48)),1,0),IF(AND(EXACT(B182,B49),EXACT(C182,C49),EXACT(D182,D49),EXACT(E182,E49),ISNUMBER(E182)=ISNUMBER(E49)),1,0),IF(AND(EXACT(B182,B50),EXACT(C182,C50),EXACT(D182,D50),EXACT(E182,E50),ISNUMBER(E182)=ISNUMBER(E50)),1,0),IF(AND(EXACT(B182,B51),EXACT(C182,C51),EXACT(D182,D51),EXACT(E182,E51),ISNUMBER(E182)=ISNUMBER(E51)),1,0),IF(AND(EXACT(B182,B52),EXACT(C182,C52),EXACT(D182,D52),EXACT(E182,E52),ISNUMBER(E182)=ISNUMBER(E52)),1,0),IF(AND(EXACT(B182,B53),EXACT(C182,C53),EXACT(D182,D53),EXACT(E182,E53),ISNUMBER(E182)=ISNUMBER(E53)),1,0),IF(AND(EXACT(B182,B54),EXACT(C182,C54),EXACT(D182,D54),EXACT(E182,E54),ISNUMBER(E182)=ISNUMBER(E54)),1,0),IF(AND(EXACT(B182,B55),EXACT(C182,C55),EXACT(D182,D55),EXACT(E182,E55),ISNUMBER(E182)=ISNUMBER(E55)),1,0),IF(AND(EXACT(B182,B56),EXACT(C182,C56),EXACT(D182,D56),EXACT(E182,E56),ISNUMBER(E182)=ISNUMBER(E56)),1,0),IF(AND(EXACT(B182,B57),EXACT(C182,C57),EXACT(D182,D57),EXACT(E182,E57),ISNUMBER(E182)=ISNUMBER(E57)),1,0),IF(AND(EXACT(B182,B58),EXACT(C182,C58),EXACT(D182,D58),EXACT(E182,E58),ISNUMBER(E182)=ISNUMBER(E58)),1,0),IF(AND(EXACT(B182,B59),EXACT(C182,C59),EXACT(D182,D59),EXACT(E182,E59),ISNUMBER(E182)=ISNUMBER(E59)),1,0),IF(AND(EXACT(B182,B60),EXACT(C182,C60),EXACT(D182,D60),EXACT(E182,E60),ISNUMBER(E182)=ISNUMBER(E60)),1,0),IF(AND(EXACT(B182,B61),EXACT(C182,C61),EXACT(D182,D61),EXACT(E182,E61),ISNUMBER(E182)=ISNUMBER(E61)),1,0),IF(AND(EXACT(B182,B62),EXACT(C182,C62),EXACT(D182,D62),EXACT(E182,E62),ISNUMBER(E182)=ISNUMBER(E62)),1,0),IF(AND(EXACT(B182,B63),EXACT(C182,C63),EXACT(D182,D63),EXACT(E182,E63),ISNUMBER(E182)=ISNUMBER(E63)),1,0),IF(AND(EXACT(B182,B64),EXACT(C182,C64),EXACT(D182,D64),EXACT(E182,E64),ISNUMBER(E182)=ISNUMBER(E64)),1,0),IF(AND(EXACT(B182,B65),EXACT(C182,C65),EXACT(D182,D65),EXACT(E182,E65),ISNUMBER(E182)=ISNUMBER(E65)),1,0),IF(AND(EXACT(B182,B66),EXACT(C182,C66),EXACT(D182,D66),EXACT(E182,E66),ISNUMBER(E182)=ISNUMBER(E66)),1,0)))</x:f>
      </x:c>
      <x:c r="N182" s="28" t="str">
        <x:f>IF(A182="","",SUM(IF(AND(EXACT(B182,B67),EXACT(C182,C67),EXACT(D182,D67),EXACT(E182,E67),ISNUMBER(E182)=ISNUMBER(E67)),1,0),IF(AND(EXACT(B182,B68),EXACT(C182,C68),EXACT(D182,D68),EXACT(E182,E68),ISNUMBER(E182)=ISNUMBER(E68)),1,0),IF(AND(EXACT(B182,B69),EXACT(C182,C69),EXACT(D182,D69),EXACT(E182,E69),ISNUMBER(E182)=ISNUMBER(E69)),1,0),IF(AND(EXACT(B182,B70),EXACT(C182,C70),EXACT(D182,D70),EXACT(E182,E70),ISNUMBER(E182)=ISNUMBER(E70)),1,0),IF(AND(EXACT(B182,B71),EXACT(C182,C71),EXACT(D182,D71),EXACT(E182,E71),ISNUMBER(E182)=ISNUMBER(E71)),1,0),IF(AND(EXACT(B182,B72),EXACT(C182,C72),EXACT(D182,D72),EXACT(E182,E72),ISNUMBER(E182)=ISNUMBER(E72)),1,0),IF(AND(EXACT(B182,B73),EXACT(C182,C73),EXACT(D182,D73),EXACT(E182,E73),ISNUMBER(E182)=ISNUMBER(E73)),1,0),IF(AND(EXACT(B182,B74),EXACT(C182,C74),EXACT(D182,D74),EXACT(E182,E74),ISNUMBER(E182)=ISNUMBER(E74)),1,0),IF(AND(EXACT(B182,B75),EXACT(C182,C75),EXACT(D182,D75),EXACT(E182,E75),ISNUMBER(E182)=ISNUMBER(E75)),1,0),IF(AND(EXACT(B182,B76),EXACT(C182,C76),EXACT(D182,D76),EXACT(E182,E76),ISNUMBER(E182)=ISNUMBER(E76)),1,0),IF(AND(EXACT(B182,B77),EXACT(C182,C77),EXACT(D182,D77),EXACT(E182,E77),ISNUMBER(E182)=ISNUMBER(E77)),1,0),IF(AND(EXACT(B182,B78),EXACT(C182,C78),EXACT(D182,D78),EXACT(E182,E78),ISNUMBER(E182)=ISNUMBER(E78)),1,0),IF(AND(EXACT(B182,B79),EXACT(C182,C79),EXACT(D182,D79),EXACT(E182,E79),ISNUMBER(E182)=ISNUMBER(E79)),1,0),IF(AND(EXACT(B182,B80),EXACT(C182,C80),EXACT(D182,D80),EXACT(E182,E80),ISNUMBER(E182)=ISNUMBER(E80)),1,0),IF(AND(EXACT(B182,B81),EXACT(C182,C81),EXACT(D182,D81),EXACT(E182,E81),ISNUMBER(E182)=ISNUMBER(E81)),1,0),IF(AND(EXACT(B182,B82),EXACT(C182,C82),EXACT(D182,D82),EXACT(E182,E82),ISNUMBER(E182)=ISNUMBER(E82)),1,0),IF(AND(EXACT(B182,B83),EXACT(C182,C83),EXACT(D182,D83),EXACT(E182,E83),ISNUMBER(E182)=ISNUMBER(E83)),1,0),IF(AND(EXACT(B182,B84),EXACT(C182,C84),EXACT(D182,D84),EXACT(E182,E84),ISNUMBER(E182)=ISNUMBER(E84)),1,0),IF(AND(EXACT(B182,B85),EXACT(C182,C85),EXACT(D182,D85),EXACT(E182,E85),ISNUMBER(E182)=ISNUMBER(E85)),1,0),IF(AND(EXACT(B182,B86),EXACT(C182,C86),EXACT(D182,D86),EXACT(E182,E86),ISNUMBER(E182)=ISNUMBER(E86)),1,0)))</x:f>
      </x:c>
      <x:c r="O182" s="28" t="str">
        <x:f>IF(A182="","",SUM(IF(AND(EXACT(B182,B87),EXACT(C182,C87),EXACT(D182,D87),EXACT(E182,E87),ISNUMBER(E182)=ISNUMBER(E87)),1,0),IF(AND(EXACT(B182,B88),EXACT(C182,C88),EXACT(D182,D88),EXACT(E182,E88),ISNUMBER(E182)=ISNUMBER(E88)),1,0),IF(AND(EXACT(B182,B89),EXACT(C182,C89),EXACT(D182,D89),EXACT(E182,E89),ISNUMBER(E182)=ISNUMBER(E89)),1,0),IF(AND(EXACT(B182,B90),EXACT(C182,C90),EXACT(D182,D90),EXACT(E182,E90),ISNUMBER(E182)=ISNUMBER(E90)),1,0),IF(AND(EXACT(B182,B91),EXACT(C182,C91),EXACT(D182,D91),EXACT(E182,E91),ISNUMBER(E182)=ISNUMBER(E91)),1,0),IF(AND(EXACT(B182,B92),EXACT(C182,C92),EXACT(D182,D92),EXACT(E182,E92),ISNUMBER(E182)=ISNUMBER(E92)),1,0),IF(AND(EXACT(B182,B93),EXACT(C182,C93),EXACT(D182,D93),EXACT(E182,E93),ISNUMBER(E182)=ISNUMBER(E93)),1,0),IF(AND(EXACT(B182,B94),EXACT(C182,C94),EXACT(D182,D94),EXACT(E182,E94),ISNUMBER(E182)=ISNUMBER(E94)),1,0),IF(AND(EXACT(B182,B95),EXACT(C182,C95),EXACT(D182,D95),EXACT(E182,E95),ISNUMBER(E182)=ISNUMBER(E95)),1,0),IF(AND(EXACT(B182,B96),EXACT(C182,C96),EXACT(D182,D96),EXACT(E182,E96),ISNUMBER(E182)=ISNUMBER(E96)),1,0),IF(AND(EXACT(B182,B97),EXACT(C182,C97),EXACT(D182,D97),EXACT(E182,E97),ISNUMBER(E182)=ISNUMBER(E97)),1,0),IF(AND(EXACT(B182,B98),EXACT(C182,C98),EXACT(D182,D98),EXACT(E182,E98),ISNUMBER(E182)=ISNUMBER(E98)),1,0),IF(AND(EXACT(B182,B99),EXACT(C182,C99),EXACT(D182,D99),EXACT(E182,E99),ISNUMBER(E182)=ISNUMBER(E99)),1,0),IF(AND(EXACT(B182,B100),EXACT(C182,C100),EXACT(D182,D100),EXACT(E182,E100),ISNUMBER(E182)=ISNUMBER(E100)),1,0),IF(AND(EXACT(B182,B101),EXACT(C182,C101),EXACT(D182,D101),EXACT(E182,E101),ISNUMBER(E182)=ISNUMBER(E101)),1,0),IF(AND(EXACT(B182,B102),EXACT(C182,C102),EXACT(D182,D102),EXACT(E182,E102),ISNUMBER(E182)=ISNUMBER(E102)),1,0),IF(AND(EXACT(B182,B103),EXACT(C182,C103),EXACT(D182,D103),EXACT(E182,E103),ISNUMBER(E182)=ISNUMBER(E103)),1,0),IF(AND(EXACT(B182,B104),EXACT(C182,C104),EXACT(D182,D104),EXACT(E182,E104),ISNUMBER(E182)=ISNUMBER(E104)),1,0),IF(AND(EXACT(B182,B105),EXACT(C182,C105),EXACT(D182,D105),EXACT(E182,E105),ISNUMBER(E182)=ISNUMBER(E105)),1,0),IF(AND(EXACT(B182,B106),EXACT(C182,C106),EXACT(D182,D106),EXACT(E182,E106),ISNUMBER(E182)=ISNUMBER(E106)),1,0)))</x:f>
      </x:c>
      <x:c r="P182" s="28" t="str">
        <x:f>IF(A182="","",SUM(IF(AND(EXACT(B182,B107),EXACT(C182,C107),EXACT(D182,D107),EXACT(E182,E107),ISNUMBER(E182)=ISNUMBER(E107)),1,0),IF(AND(EXACT(B182,B108),EXACT(C182,C108),EXACT(D182,D108),EXACT(E182,E108),ISNUMBER(E182)=ISNUMBER(E108)),1,0),IF(AND(EXACT(B182,B109),EXACT(C182,C109),EXACT(D182,D109),EXACT(E182,E109),ISNUMBER(E182)=ISNUMBER(E109)),1,0),IF(AND(EXACT(B182,B110),EXACT(C182,C110),EXACT(D182,D110),EXACT(E182,E110),ISNUMBER(E182)=ISNUMBER(E110)),1,0),IF(AND(EXACT(B182,B111),EXACT(C182,C111),EXACT(D182,D111),EXACT(E182,E111),ISNUMBER(E182)=ISNUMBER(E111)),1,0),IF(AND(EXACT(B182,B112),EXACT(C182,C112),EXACT(D182,D112),EXACT(E182,E112),ISNUMBER(E182)=ISNUMBER(E112)),1,0),IF(AND(EXACT(B182,B113),EXACT(C182,C113),EXACT(D182,D113),EXACT(E182,E113),ISNUMBER(E182)=ISNUMBER(E113)),1,0),IF(AND(EXACT(B182,B114),EXACT(C182,C114),EXACT(D182,D114),EXACT(E182,E114),ISNUMBER(E182)=ISNUMBER(E114)),1,0),IF(AND(EXACT(B182,B115),EXACT(C182,C115),EXACT(D182,D115),EXACT(E182,E115),ISNUMBER(E182)=ISNUMBER(E115)),1,0),IF(AND(EXACT(B182,B116),EXACT(C182,C116),EXACT(D182,D116),EXACT(E182,E116),ISNUMBER(E182)=ISNUMBER(E116)),1,0),IF(AND(EXACT(B182,B117),EXACT(C182,C117),EXACT(D182,D117),EXACT(E182,E117),ISNUMBER(E182)=ISNUMBER(E117)),1,0),IF(AND(EXACT(B182,B118),EXACT(C182,C118),EXACT(D182,D118),EXACT(E182,E118),ISNUMBER(E182)=ISNUMBER(E118)),1,0),IF(AND(EXACT(B182,B119),EXACT(C182,C119),EXACT(D182,D119),EXACT(E182,E119),ISNUMBER(E182)=ISNUMBER(E119)),1,0),IF(AND(EXACT(B182,B120),EXACT(C182,C120),EXACT(D182,D120),EXACT(E182,E120),ISNUMBER(E182)=ISNUMBER(E120)),1,0),IF(AND(EXACT(B182,B121),EXACT(C182,C121),EXACT(D182,D121),EXACT(E182,E121),ISNUMBER(E182)=ISNUMBER(E121)),1,0),IF(AND(EXACT(B182,B122),EXACT(C182,C122),EXACT(D182,D122),EXACT(E182,E122),ISNUMBER(E182)=ISNUMBER(E122)),1,0),IF(AND(EXACT(B182,B123),EXACT(C182,C123),EXACT(D182,D123),EXACT(E182,E123),ISNUMBER(E182)=ISNUMBER(E123)),1,0),IF(AND(EXACT(B182,B124),EXACT(C182,C124),EXACT(D182,D124),EXACT(E182,E124),ISNUMBER(E182)=ISNUMBER(E124)),1,0),IF(AND(EXACT(B182,B125),EXACT(C182,C125),EXACT(D182,D125),EXACT(E182,E125),ISNUMBER(E182)=ISNUMBER(E125)),1,0),IF(AND(EXACT(B182,B126),EXACT(C182,C126),EXACT(D182,D126),EXACT(E182,E126),ISNUMBER(E182)=ISNUMBER(E126)),1,0)))</x:f>
      </x:c>
      <x:c r="Q182" s="28" t="str">
        <x:f>IF(A182="","",SUM(IF(AND(EXACT(B182,B127),EXACT(C182,C127),EXACT(D182,D127),EXACT(E182,E127),ISNUMBER(E182)=ISNUMBER(E127)),1,0),IF(AND(EXACT(B182,B128),EXACT(C182,C128),EXACT(D182,D128),EXACT(E182,E128),ISNUMBER(E182)=ISNUMBER(E128)),1,0),IF(AND(EXACT(B182,B129),EXACT(C182,C129),EXACT(D182,D129),EXACT(E182,E129),ISNUMBER(E182)=ISNUMBER(E129)),1,0),IF(AND(EXACT(B182,B130),EXACT(C182,C130),EXACT(D182,D130),EXACT(E182,E130),ISNUMBER(E182)=ISNUMBER(E130)),1,0),IF(AND(EXACT(B182,B131),EXACT(C182,C131),EXACT(D182,D131),EXACT(E182,E131),ISNUMBER(E182)=ISNUMBER(E131)),1,0),IF(AND(EXACT(B182,B132),EXACT(C182,C132),EXACT(D182,D132),EXACT(E182,E132),ISNUMBER(E182)=ISNUMBER(E132)),1,0),IF(AND(EXACT(B182,B133),EXACT(C182,C133),EXACT(D182,D133),EXACT(E182,E133),ISNUMBER(E182)=ISNUMBER(E133)),1,0),IF(AND(EXACT(B182,B134),EXACT(C182,C134),EXACT(D182,D134),EXACT(E182,E134),ISNUMBER(E182)=ISNUMBER(E134)),1,0),IF(AND(EXACT(B182,B135),EXACT(C182,C135),EXACT(D182,D135),EXACT(E182,E135),ISNUMBER(E182)=ISNUMBER(E135)),1,0),IF(AND(EXACT(B182,B136),EXACT(C182,C136),EXACT(D182,D136),EXACT(E182,E136),ISNUMBER(E182)=ISNUMBER(E136)),1,0),IF(AND(EXACT(B182,B137),EXACT(C182,C137),EXACT(D182,D137),EXACT(E182,E137),ISNUMBER(E182)=ISNUMBER(E137)),1,0),IF(AND(EXACT(B182,B138),EXACT(C182,C138),EXACT(D182,D138),EXACT(E182,E138),ISNUMBER(E182)=ISNUMBER(E138)),1,0),IF(AND(EXACT(B182,B139),EXACT(C182,C139),EXACT(D182,D139),EXACT(E182,E139),ISNUMBER(E182)=ISNUMBER(E139)),1,0),IF(AND(EXACT(B182,B140),EXACT(C182,C140),EXACT(D182,D140),EXACT(E182,E140),ISNUMBER(E182)=ISNUMBER(E140)),1,0),IF(AND(EXACT(B182,B141),EXACT(C182,C141),EXACT(D182,D141),EXACT(E182,E141),ISNUMBER(E182)=ISNUMBER(E141)),1,0),IF(AND(EXACT(B182,B142),EXACT(C182,C142),EXACT(D182,D142),EXACT(E182,E142),ISNUMBER(E182)=ISNUMBER(E142)),1,0),IF(AND(EXACT(B182,B143),EXACT(C182,C143),EXACT(D182,D143),EXACT(E182,E143),ISNUMBER(E182)=ISNUMBER(E143)),1,0),IF(AND(EXACT(B182,B144),EXACT(C182,C144),EXACT(D182,D144),EXACT(E182,E144),ISNUMBER(E182)=ISNUMBER(E144)),1,0),IF(AND(EXACT(B182,B145),EXACT(C182,C145),EXACT(D182,D145),EXACT(E182,E145),ISNUMBER(E182)=ISNUMBER(E145)),1,0),IF(AND(EXACT(B182,B146),EXACT(C182,C146),EXACT(D182,D146),EXACT(E182,E146),ISNUMBER(E182)=ISNUMBER(E146)),1,0)))</x:f>
      </x:c>
      <x:c r="R182" s="28" t="str">
        <x:f>IF(A182="","",SUM(IF(AND(EXACT(B182,B147),EXACT(C182,C147),EXACT(D182,D147),EXACT(E182,E147),ISNUMBER(E182)=ISNUMBER(E147)),1,0),IF(AND(EXACT(B182,B148),EXACT(C182,C148),EXACT(D182,D148),EXACT(E182,E148),ISNUMBER(E182)=ISNUMBER(E148)),1,0),IF(AND(EXACT(B182,B149),EXACT(C182,C149),EXACT(D182,D149),EXACT(E182,E149),ISNUMBER(E182)=ISNUMBER(E149)),1,0),IF(AND(EXACT(B182,B150),EXACT(C182,C150),EXACT(D182,D150),EXACT(E182,E150),ISNUMBER(E182)=ISNUMBER(E150)),1,0),IF(AND(EXACT(B182,B151),EXACT(C182,C151),EXACT(D182,D151),EXACT(E182,E151),ISNUMBER(E182)=ISNUMBER(E151)),1,0),IF(AND(EXACT(B182,B152),EXACT(C182,C152),EXACT(D182,D152),EXACT(E182,E152),ISNUMBER(E182)=ISNUMBER(E152)),1,0),IF(AND(EXACT(B182,B153),EXACT(C182,C153),EXACT(D182,D153),EXACT(E182,E153),ISNUMBER(E182)=ISNUMBER(E153)),1,0),IF(AND(EXACT(B182,B154),EXACT(C182,C154),EXACT(D182,D154),EXACT(E182,E154),ISNUMBER(E182)=ISNUMBER(E154)),1,0),IF(AND(EXACT(B182,B155),EXACT(C182,C155),EXACT(D182,D155),EXACT(E182,E155),ISNUMBER(E182)=ISNUMBER(E155)),1,0),IF(AND(EXACT(B182,B156),EXACT(C182,C156),EXACT(D182,D156),EXACT(E182,E156),ISNUMBER(E182)=ISNUMBER(E156)),1,0),IF(AND(EXACT(B182,B157),EXACT(C182,C157),EXACT(D182,D157),EXACT(E182,E157),ISNUMBER(E182)=ISNUMBER(E157)),1,0),IF(AND(EXACT(B182,B158),EXACT(C182,C158),EXACT(D182,D158),EXACT(E182,E158),ISNUMBER(E182)=ISNUMBER(E158)),1,0),IF(AND(EXACT(B182,B159),EXACT(C182,C159),EXACT(D182,D159),EXACT(E182,E159),ISNUMBER(E182)=ISNUMBER(E159)),1,0),IF(AND(EXACT(B182,B160),EXACT(C182,C160),EXACT(D182,D160),EXACT(E182,E160),ISNUMBER(E182)=ISNUMBER(E160)),1,0),IF(AND(EXACT(B182,B161),EXACT(C182,C161),EXACT(D182,D161),EXACT(E182,E161),ISNUMBER(E182)=ISNUMBER(E161)),1,0),IF(AND(EXACT(B182,B162),EXACT(C182,C162),EXACT(D182,D162),EXACT(E182,E162),ISNUMBER(E182)=ISNUMBER(E162)),1,0),IF(AND(EXACT(B182,B163),EXACT(C182,C163),EXACT(D182,D163),EXACT(E182,E163),ISNUMBER(E182)=ISNUMBER(E163)),1,0),IF(AND(EXACT(B182,B164),EXACT(C182,C164),EXACT(D182,D164),EXACT(E182,E164),ISNUMBER(E182)=ISNUMBER(E164)),1,0),IF(AND(EXACT(B182,B165),EXACT(C182,C165),EXACT(D182,D165),EXACT(E182,E165),ISNUMBER(E182)=ISNUMBER(E165)),1,0),IF(AND(EXACT(B182,B166),EXACT(C182,C166),EXACT(D182,D166),EXACT(E182,E166),ISNUMBER(E182)=ISNUMBER(E166)),1,0)))</x:f>
      </x:c>
      <x:c r="S182" s="28" t="str">
        <x:f>IF(A182="","",SUM(IF(AND(EXACT(B182,B167),EXACT(C182,C167),EXACT(D182,D167),EXACT(E182,E167),ISNUMBER(E182)=ISNUMBER(E167)),1,0),IF(AND(EXACT(B182,B168),EXACT(C182,C168),EXACT(D182,D168),EXACT(E182,E168),ISNUMBER(E182)=ISNUMBER(E168)),1,0),IF(AND(EXACT(B182,B169),EXACT(C182,C169),EXACT(D182,D169),EXACT(E182,E169),ISNUMBER(E182)=ISNUMBER(E169)),1,0),IF(AND(EXACT(B182,B170),EXACT(C182,C170),EXACT(D182,D170),EXACT(E182,E170),ISNUMBER(E182)=ISNUMBER(E170)),1,0),IF(AND(EXACT(B182,B171),EXACT(C182,C171),EXACT(D182,D171),EXACT(E182,E171),ISNUMBER(E182)=ISNUMBER(E171)),1,0),IF(AND(EXACT(B182,B172),EXACT(C182,C172),EXACT(D182,D172),EXACT(E182,E172),ISNUMBER(E182)=ISNUMBER(E172)),1,0),IF(AND(EXACT(B182,B173),EXACT(C182,C173),EXACT(D182,D173),EXACT(E182,E173),ISNUMBER(E182)=ISNUMBER(E173)),1,0),IF(AND(EXACT(B182,B174),EXACT(C182,C174),EXACT(D182,D174),EXACT(E182,E174),ISNUMBER(E182)=ISNUMBER(E174)),1,0),IF(AND(EXACT(B182,B175),EXACT(C182,C175),EXACT(D182,D175),EXACT(E182,E175),ISNUMBER(E182)=ISNUMBER(E175)),1,0),IF(AND(EXACT(B182,B176),EXACT(C182,C176),EXACT(D182,D176),EXACT(E182,E176),ISNUMBER(E182)=ISNUMBER(E176)),1,0),IF(AND(EXACT(B182,B177),EXACT(C182,C177),EXACT(D182,D177),EXACT(E182,E177),ISNUMBER(E182)=ISNUMBER(E177)),1,0),IF(AND(EXACT(B182,B178),EXACT(C182,C178),EXACT(D182,D178),EXACT(E182,E178),ISNUMBER(E182)=ISNUMBER(E178)),1,0),IF(AND(EXACT(B182,B179),EXACT(C182,C179),EXACT(D182,D179),EXACT(E182,E179),ISNUMBER(E182)=ISNUMBER(E179)),1,0),IF(AND(EXACT(B182,B180),EXACT(C182,C180),EXACT(D182,D180),EXACT(E182,E180),ISNUMBER(E182)=ISNUMBER(E180)),1,0),IF(AND(EXACT(B182,B181),EXACT(C182,C181),EXACT(D182,D181),EXACT(E182,E181),ISNUMBER(E182)=ISNUMBER(E181)),1,0),IF(AND(EXACT(B182,B182),EXACT(C182,C182),EXACT(D182,D182),EXACT(E182,E182),ISNUMBER(E182)=ISNUMBER(E182)),1,0)))</x:f>
      </x:c>
      <x:c r="T182" s="28" t="str">
        <x:f>IF(A182="","",0)</x:f>
      </x:c>
    </x:row>
    <x:row r="183" ht="22" customHeight="1">
      <x:c r="A183" s="2" t="str">
        <x:f>IF(COUNTA('Input'!A183:D183)=0,"",ROW()-6)</x:f>
      </x:c>
      <x:c r="B183" s="2" t="str">
        <x:f>IF(ISBLANK('Input'!A183),"",'Input'!A183)</x:f>
      </x:c>
      <x:c r="C183" s="2" t="str">
        <x:f>IF(ISBLANK('Input'!B183),"",'Input'!B183)</x:f>
      </x:c>
      <x:c r="D183" s="2" t="str">
        <x:f>IF(ISBLANK('Input'!C183),"",'Input'!C183)</x:f>
      </x:c>
      <x:c r="E183" s="21" t="str">
        <x:f>IF(ISBLANK('Input'!D183),"",'Input'!D183)</x:f>
      </x:c>
      <x:c r="F183" s="2" t="str">
        <x:f>IF(A183="","",SUM(K183:T183))</x:f>
      </x:c>
      <x:c r="G183" s="2" t="str">
        <x:f>IF(A183="","",IF(F183&gt;1,"Exact duplicate",IF(B183="","Missing job ID",IF(C183="","Missing customer",IF(NOT(OR(EXACT(D183,"completed"),EXACT(D183,"cancelled"))),"Missing or invalid status",IF(NOT(ISNUMBER(E183)),"Missing or invalid amount",IF(E183&lt;0,"Missing or invalid amount","")))))))</x:f>
      </x:c>
      <x:c r="H183" s="2" t="str">
        <x:f>IF(A183="","",IF(F183&gt;1,"Duplicate",IF(G183&lt;&gt;"","Exception",IF(EXACT(D183,"completed"),"Completed","Cancelled"))))</x:f>
      </x:c>
      <x:c r="I183" s="21" t="str">
        <x:f>IF(A183="","",IF(H183="Completed",E183,0))</x:f>
      </x:c>
      <x:c r="K183" s="28" t="str">
        <x:f>IF(A183="","",SUM(IF(AND(EXACT(B183,B7),EXACT(C183,C7),EXACT(D183,D7),EXACT(E183,E7),ISNUMBER(E183)=ISNUMBER(E7)),1,0),IF(AND(EXACT(B183,B8),EXACT(C183,C8),EXACT(D183,D8),EXACT(E183,E8),ISNUMBER(E183)=ISNUMBER(E8)),1,0),IF(AND(EXACT(B183,B9),EXACT(C183,C9),EXACT(D183,D9),EXACT(E183,E9),ISNUMBER(E183)=ISNUMBER(E9)),1,0),IF(AND(EXACT(B183,B10),EXACT(C183,C10),EXACT(D183,D10),EXACT(E183,E10),ISNUMBER(E183)=ISNUMBER(E10)),1,0),IF(AND(EXACT(B183,B11),EXACT(C183,C11),EXACT(D183,D11),EXACT(E183,E11),ISNUMBER(E183)=ISNUMBER(E11)),1,0),IF(AND(EXACT(B183,B12),EXACT(C183,C12),EXACT(D183,D12),EXACT(E183,E12),ISNUMBER(E183)=ISNUMBER(E12)),1,0),IF(AND(EXACT(B183,B13),EXACT(C183,C13),EXACT(D183,D13),EXACT(E183,E13),ISNUMBER(E183)=ISNUMBER(E13)),1,0),IF(AND(EXACT(B183,B14),EXACT(C183,C14),EXACT(D183,D14),EXACT(E183,E14),ISNUMBER(E183)=ISNUMBER(E14)),1,0),IF(AND(EXACT(B183,B15),EXACT(C183,C15),EXACT(D183,D15),EXACT(E183,E15),ISNUMBER(E183)=ISNUMBER(E15)),1,0),IF(AND(EXACT(B183,B16),EXACT(C183,C16),EXACT(D183,D16),EXACT(E183,E16),ISNUMBER(E183)=ISNUMBER(E16)),1,0),IF(AND(EXACT(B183,B17),EXACT(C183,C17),EXACT(D183,D17),EXACT(E183,E17),ISNUMBER(E183)=ISNUMBER(E17)),1,0),IF(AND(EXACT(B183,B18),EXACT(C183,C18),EXACT(D183,D18),EXACT(E183,E18),ISNUMBER(E183)=ISNUMBER(E18)),1,0),IF(AND(EXACT(B183,B19),EXACT(C183,C19),EXACT(D183,D19),EXACT(E183,E19),ISNUMBER(E183)=ISNUMBER(E19)),1,0),IF(AND(EXACT(B183,B20),EXACT(C183,C20),EXACT(D183,D20),EXACT(E183,E20),ISNUMBER(E183)=ISNUMBER(E20)),1,0),IF(AND(EXACT(B183,B21),EXACT(C183,C21),EXACT(D183,D21),EXACT(E183,E21),ISNUMBER(E183)=ISNUMBER(E21)),1,0),IF(AND(EXACT(B183,B22),EXACT(C183,C22),EXACT(D183,D22),EXACT(E183,E22),ISNUMBER(E183)=ISNUMBER(E22)),1,0),IF(AND(EXACT(B183,B23),EXACT(C183,C23),EXACT(D183,D23),EXACT(E183,E23),ISNUMBER(E183)=ISNUMBER(E23)),1,0),IF(AND(EXACT(B183,B24),EXACT(C183,C24),EXACT(D183,D24),EXACT(E183,E24),ISNUMBER(E183)=ISNUMBER(E24)),1,0),IF(AND(EXACT(B183,B25),EXACT(C183,C25),EXACT(D183,D25),EXACT(E183,E25),ISNUMBER(E183)=ISNUMBER(E25)),1,0),IF(AND(EXACT(B183,B26),EXACT(C183,C26),EXACT(D183,D26),EXACT(E183,E26),ISNUMBER(E183)=ISNUMBER(E26)),1,0)))</x:f>
      </x:c>
      <x:c r="L183" s="28" t="str">
        <x:f>IF(A183="","",SUM(IF(AND(EXACT(B183,B27),EXACT(C183,C27),EXACT(D183,D27),EXACT(E183,E27),ISNUMBER(E183)=ISNUMBER(E27)),1,0),IF(AND(EXACT(B183,B28),EXACT(C183,C28),EXACT(D183,D28),EXACT(E183,E28),ISNUMBER(E183)=ISNUMBER(E28)),1,0),IF(AND(EXACT(B183,B29),EXACT(C183,C29),EXACT(D183,D29),EXACT(E183,E29),ISNUMBER(E183)=ISNUMBER(E29)),1,0),IF(AND(EXACT(B183,B30),EXACT(C183,C30),EXACT(D183,D30),EXACT(E183,E30),ISNUMBER(E183)=ISNUMBER(E30)),1,0),IF(AND(EXACT(B183,B31),EXACT(C183,C31),EXACT(D183,D31),EXACT(E183,E31),ISNUMBER(E183)=ISNUMBER(E31)),1,0),IF(AND(EXACT(B183,B32),EXACT(C183,C32),EXACT(D183,D32),EXACT(E183,E32),ISNUMBER(E183)=ISNUMBER(E32)),1,0),IF(AND(EXACT(B183,B33),EXACT(C183,C33),EXACT(D183,D33),EXACT(E183,E33),ISNUMBER(E183)=ISNUMBER(E33)),1,0),IF(AND(EXACT(B183,B34),EXACT(C183,C34),EXACT(D183,D34),EXACT(E183,E34),ISNUMBER(E183)=ISNUMBER(E34)),1,0),IF(AND(EXACT(B183,B35),EXACT(C183,C35),EXACT(D183,D35),EXACT(E183,E35),ISNUMBER(E183)=ISNUMBER(E35)),1,0),IF(AND(EXACT(B183,B36),EXACT(C183,C36),EXACT(D183,D36),EXACT(E183,E36),ISNUMBER(E183)=ISNUMBER(E36)),1,0),IF(AND(EXACT(B183,B37),EXACT(C183,C37),EXACT(D183,D37),EXACT(E183,E37),ISNUMBER(E183)=ISNUMBER(E37)),1,0),IF(AND(EXACT(B183,B38),EXACT(C183,C38),EXACT(D183,D38),EXACT(E183,E38),ISNUMBER(E183)=ISNUMBER(E38)),1,0),IF(AND(EXACT(B183,B39),EXACT(C183,C39),EXACT(D183,D39),EXACT(E183,E39),ISNUMBER(E183)=ISNUMBER(E39)),1,0),IF(AND(EXACT(B183,B40),EXACT(C183,C40),EXACT(D183,D40),EXACT(E183,E40),ISNUMBER(E183)=ISNUMBER(E40)),1,0),IF(AND(EXACT(B183,B41),EXACT(C183,C41),EXACT(D183,D41),EXACT(E183,E41),ISNUMBER(E183)=ISNUMBER(E41)),1,0),IF(AND(EXACT(B183,B42),EXACT(C183,C42),EXACT(D183,D42),EXACT(E183,E42),ISNUMBER(E183)=ISNUMBER(E42)),1,0),IF(AND(EXACT(B183,B43),EXACT(C183,C43),EXACT(D183,D43),EXACT(E183,E43),ISNUMBER(E183)=ISNUMBER(E43)),1,0),IF(AND(EXACT(B183,B44),EXACT(C183,C44),EXACT(D183,D44),EXACT(E183,E44),ISNUMBER(E183)=ISNUMBER(E44)),1,0),IF(AND(EXACT(B183,B45),EXACT(C183,C45),EXACT(D183,D45),EXACT(E183,E45),ISNUMBER(E183)=ISNUMBER(E45)),1,0),IF(AND(EXACT(B183,B46),EXACT(C183,C46),EXACT(D183,D46),EXACT(E183,E46),ISNUMBER(E183)=ISNUMBER(E46)),1,0)))</x:f>
      </x:c>
      <x:c r="M183" s="28" t="str">
        <x:f>IF(A183="","",SUM(IF(AND(EXACT(B183,B47),EXACT(C183,C47),EXACT(D183,D47),EXACT(E183,E47),ISNUMBER(E183)=ISNUMBER(E47)),1,0),IF(AND(EXACT(B183,B48),EXACT(C183,C48),EXACT(D183,D48),EXACT(E183,E48),ISNUMBER(E183)=ISNUMBER(E48)),1,0),IF(AND(EXACT(B183,B49),EXACT(C183,C49),EXACT(D183,D49),EXACT(E183,E49),ISNUMBER(E183)=ISNUMBER(E49)),1,0),IF(AND(EXACT(B183,B50),EXACT(C183,C50),EXACT(D183,D50),EXACT(E183,E50),ISNUMBER(E183)=ISNUMBER(E50)),1,0),IF(AND(EXACT(B183,B51),EXACT(C183,C51),EXACT(D183,D51),EXACT(E183,E51),ISNUMBER(E183)=ISNUMBER(E51)),1,0),IF(AND(EXACT(B183,B52),EXACT(C183,C52),EXACT(D183,D52),EXACT(E183,E52),ISNUMBER(E183)=ISNUMBER(E52)),1,0),IF(AND(EXACT(B183,B53),EXACT(C183,C53),EXACT(D183,D53),EXACT(E183,E53),ISNUMBER(E183)=ISNUMBER(E53)),1,0),IF(AND(EXACT(B183,B54),EXACT(C183,C54),EXACT(D183,D54),EXACT(E183,E54),ISNUMBER(E183)=ISNUMBER(E54)),1,0),IF(AND(EXACT(B183,B55),EXACT(C183,C55),EXACT(D183,D55),EXACT(E183,E55),ISNUMBER(E183)=ISNUMBER(E55)),1,0),IF(AND(EXACT(B183,B56),EXACT(C183,C56),EXACT(D183,D56),EXACT(E183,E56),ISNUMBER(E183)=ISNUMBER(E56)),1,0),IF(AND(EXACT(B183,B57),EXACT(C183,C57),EXACT(D183,D57),EXACT(E183,E57),ISNUMBER(E183)=ISNUMBER(E57)),1,0),IF(AND(EXACT(B183,B58),EXACT(C183,C58),EXACT(D183,D58),EXACT(E183,E58),ISNUMBER(E183)=ISNUMBER(E58)),1,0),IF(AND(EXACT(B183,B59),EXACT(C183,C59),EXACT(D183,D59),EXACT(E183,E59),ISNUMBER(E183)=ISNUMBER(E59)),1,0),IF(AND(EXACT(B183,B60),EXACT(C183,C60),EXACT(D183,D60),EXACT(E183,E60),ISNUMBER(E183)=ISNUMBER(E60)),1,0),IF(AND(EXACT(B183,B61),EXACT(C183,C61),EXACT(D183,D61),EXACT(E183,E61),ISNUMBER(E183)=ISNUMBER(E61)),1,0),IF(AND(EXACT(B183,B62),EXACT(C183,C62),EXACT(D183,D62),EXACT(E183,E62),ISNUMBER(E183)=ISNUMBER(E62)),1,0),IF(AND(EXACT(B183,B63),EXACT(C183,C63),EXACT(D183,D63),EXACT(E183,E63),ISNUMBER(E183)=ISNUMBER(E63)),1,0),IF(AND(EXACT(B183,B64),EXACT(C183,C64),EXACT(D183,D64),EXACT(E183,E64),ISNUMBER(E183)=ISNUMBER(E64)),1,0),IF(AND(EXACT(B183,B65),EXACT(C183,C65),EXACT(D183,D65),EXACT(E183,E65),ISNUMBER(E183)=ISNUMBER(E65)),1,0),IF(AND(EXACT(B183,B66),EXACT(C183,C66),EXACT(D183,D66),EXACT(E183,E66),ISNUMBER(E183)=ISNUMBER(E66)),1,0)))</x:f>
      </x:c>
      <x:c r="N183" s="28" t="str">
        <x:f>IF(A183="","",SUM(IF(AND(EXACT(B183,B67),EXACT(C183,C67),EXACT(D183,D67),EXACT(E183,E67),ISNUMBER(E183)=ISNUMBER(E67)),1,0),IF(AND(EXACT(B183,B68),EXACT(C183,C68),EXACT(D183,D68),EXACT(E183,E68),ISNUMBER(E183)=ISNUMBER(E68)),1,0),IF(AND(EXACT(B183,B69),EXACT(C183,C69),EXACT(D183,D69),EXACT(E183,E69),ISNUMBER(E183)=ISNUMBER(E69)),1,0),IF(AND(EXACT(B183,B70),EXACT(C183,C70),EXACT(D183,D70),EXACT(E183,E70),ISNUMBER(E183)=ISNUMBER(E70)),1,0),IF(AND(EXACT(B183,B71),EXACT(C183,C71),EXACT(D183,D71),EXACT(E183,E71),ISNUMBER(E183)=ISNUMBER(E71)),1,0),IF(AND(EXACT(B183,B72),EXACT(C183,C72),EXACT(D183,D72),EXACT(E183,E72),ISNUMBER(E183)=ISNUMBER(E72)),1,0),IF(AND(EXACT(B183,B73),EXACT(C183,C73),EXACT(D183,D73),EXACT(E183,E73),ISNUMBER(E183)=ISNUMBER(E73)),1,0),IF(AND(EXACT(B183,B74),EXACT(C183,C74),EXACT(D183,D74),EXACT(E183,E74),ISNUMBER(E183)=ISNUMBER(E74)),1,0),IF(AND(EXACT(B183,B75),EXACT(C183,C75),EXACT(D183,D75),EXACT(E183,E75),ISNUMBER(E183)=ISNUMBER(E75)),1,0),IF(AND(EXACT(B183,B76),EXACT(C183,C76),EXACT(D183,D76),EXACT(E183,E76),ISNUMBER(E183)=ISNUMBER(E76)),1,0),IF(AND(EXACT(B183,B77),EXACT(C183,C77),EXACT(D183,D77),EXACT(E183,E77),ISNUMBER(E183)=ISNUMBER(E77)),1,0),IF(AND(EXACT(B183,B78),EXACT(C183,C78),EXACT(D183,D78),EXACT(E183,E78),ISNUMBER(E183)=ISNUMBER(E78)),1,0),IF(AND(EXACT(B183,B79),EXACT(C183,C79),EXACT(D183,D79),EXACT(E183,E79),ISNUMBER(E183)=ISNUMBER(E79)),1,0),IF(AND(EXACT(B183,B80),EXACT(C183,C80),EXACT(D183,D80),EXACT(E183,E80),ISNUMBER(E183)=ISNUMBER(E80)),1,0),IF(AND(EXACT(B183,B81),EXACT(C183,C81),EXACT(D183,D81),EXACT(E183,E81),ISNUMBER(E183)=ISNUMBER(E81)),1,0),IF(AND(EXACT(B183,B82),EXACT(C183,C82),EXACT(D183,D82),EXACT(E183,E82),ISNUMBER(E183)=ISNUMBER(E82)),1,0),IF(AND(EXACT(B183,B83),EXACT(C183,C83),EXACT(D183,D83),EXACT(E183,E83),ISNUMBER(E183)=ISNUMBER(E83)),1,0),IF(AND(EXACT(B183,B84),EXACT(C183,C84),EXACT(D183,D84),EXACT(E183,E84),ISNUMBER(E183)=ISNUMBER(E84)),1,0),IF(AND(EXACT(B183,B85),EXACT(C183,C85),EXACT(D183,D85),EXACT(E183,E85),ISNUMBER(E183)=ISNUMBER(E85)),1,0),IF(AND(EXACT(B183,B86),EXACT(C183,C86),EXACT(D183,D86),EXACT(E183,E86),ISNUMBER(E183)=ISNUMBER(E86)),1,0)))</x:f>
      </x:c>
      <x:c r="O183" s="28" t="str">
        <x:f>IF(A183="","",SUM(IF(AND(EXACT(B183,B87),EXACT(C183,C87),EXACT(D183,D87),EXACT(E183,E87),ISNUMBER(E183)=ISNUMBER(E87)),1,0),IF(AND(EXACT(B183,B88),EXACT(C183,C88),EXACT(D183,D88),EXACT(E183,E88),ISNUMBER(E183)=ISNUMBER(E88)),1,0),IF(AND(EXACT(B183,B89),EXACT(C183,C89),EXACT(D183,D89),EXACT(E183,E89),ISNUMBER(E183)=ISNUMBER(E89)),1,0),IF(AND(EXACT(B183,B90),EXACT(C183,C90),EXACT(D183,D90),EXACT(E183,E90),ISNUMBER(E183)=ISNUMBER(E90)),1,0),IF(AND(EXACT(B183,B91),EXACT(C183,C91),EXACT(D183,D91),EXACT(E183,E91),ISNUMBER(E183)=ISNUMBER(E91)),1,0),IF(AND(EXACT(B183,B92),EXACT(C183,C92),EXACT(D183,D92),EXACT(E183,E92),ISNUMBER(E183)=ISNUMBER(E92)),1,0),IF(AND(EXACT(B183,B93),EXACT(C183,C93),EXACT(D183,D93),EXACT(E183,E93),ISNUMBER(E183)=ISNUMBER(E93)),1,0),IF(AND(EXACT(B183,B94),EXACT(C183,C94),EXACT(D183,D94),EXACT(E183,E94),ISNUMBER(E183)=ISNUMBER(E94)),1,0),IF(AND(EXACT(B183,B95),EXACT(C183,C95),EXACT(D183,D95),EXACT(E183,E95),ISNUMBER(E183)=ISNUMBER(E95)),1,0),IF(AND(EXACT(B183,B96),EXACT(C183,C96),EXACT(D183,D96),EXACT(E183,E96),ISNUMBER(E183)=ISNUMBER(E96)),1,0),IF(AND(EXACT(B183,B97),EXACT(C183,C97),EXACT(D183,D97),EXACT(E183,E97),ISNUMBER(E183)=ISNUMBER(E97)),1,0),IF(AND(EXACT(B183,B98),EXACT(C183,C98),EXACT(D183,D98),EXACT(E183,E98),ISNUMBER(E183)=ISNUMBER(E98)),1,0),IF(AND(EXACT(B183,B99),EXACT(C183,C99),EXACT(D183,D99),EXACT(E183,E99),ISNUMBER(E183)=ISNUMBER(E99)),1,0),IF(AND(EXACT(B183,B100),EXACT(C183,C100),EXACT(D183,D100),EXACT(E183,E100),ISNUMBER(E183)=ISNUMBER(E100)),1,0),IF(AND(EXACT(B183,B101),EXACT(C183,C101),EXACT(D183,D101),EXACT(E183,E101),ISNUMBER(E183)=ISNUMBER(E101)),1,0),IF(AND(EXACT(B183,B102),EXACT(C183,C102),EXACT(D183,D102),EXACT(E183,E102),ISNUMBER(E183)=ISNUMBER(E102)),1,0),IF(AND(EXACT(B183,B103),EXACT(C183,C103),EXACT(D183,D103),EXACT(E183,E103),ISNUMBER(E183)=ISNUMBER(E103)),1,0),IF(AND(EXACT(B183,B104),EXACT(C183,C104),EXACT(D183,D104),EXACT(E183,E104),ISNUMBER(E183)=ISNUMBER(E104)),1,0),IF(AND(EXACT(B183,B105),EXACT(C183,C105),EXACT(D183,D105),EXACT(E183,E105),ISNUMBER(E183)=ISNUMBER(E105)),1,0),IF(AND(EXACT(B183,B106),EXACT(C183,C106),EXACT(D183,D106),EXACT(E183,E106),ISNUMBER(E183)=ISNUMBER(E106)),1,0)))</x:f>
      </x:c>
      <x:c r="P183" s="28" t="str">
        <x:f>IF(A183="","",SUM(IF(AND(EXACT(B183,B107),EXACT(C183,C107),EXACT(D183,D107),EXACT(E183,E107),ISNUMBER(E183)=ISNUMBER(E107)),1,0),IF(AND(EXACT(B183,B108),EXACT(C183,C108),EXACT(D183,D108),EXACT(E183,E108),ISNUMBER(E183)=ISNUMBER(E108)),1,0),IF(AND(EXACT(B183,B109),EXACT(C183,C109),EXACT(D183,D109),EXACT(E183,E109),ISNUMBER(E183)=ISNUMBER(E109)),1,0),IF(AND(EXACT(B183,B110),EXACT(C183,C110),EXACT(D183,D110),EXACT(E183,E110),ISNUMBER(E183)=ISNUMBER(E110)),1,0),IF(AND(EXACT(B183,B111),EXACT(C183,C111),EXACT(D183,D111),EXACT(E183,E111),ISNUMBER(E183)=ISNUMBER(E111)),1,0),IF(AND(EXACT(B183,B112),EXACT(C183,C112),EXACT(D183,D112),EXACT(E183,E112),ISNUMBER(E183)=ISNUMBER(E112)),1,0),IF(AND(EXACT(B183,B113),EXACT(C183,C113),EXACT(D183,D113),EXACT(E183,E113),ISNUMBER(E183)=ISNUMBER(E113)),1,0),IF(AND(EXACT(B183,B114),EXACT(C183,C114),EXACT(D183,D114),EXACT(E183,E114),ISNUMBER(E183)=ISNUMBER(E114)),1,0),IF(AND(EXACT(B183,B115),EXACT(C183,C115),EXACT(D183,D115),EXACT(E183,E115),ISNUMBER(E183)=ISNUMBER(E115)),1,0),IF(AND(EXACT(B183,B116),EXACT(C183,C116),EXACT(D183,D116),EXACT(E183,E116),ISNUMBER(E183)=ISNUMBER(E116)),1,0),IF(AND(EXACT(B183,B117),EXACT(C183,C117),EXACT(D183,D117),EXACT(E183,E117),ISNUMBER(E183)=ISNUMBER(E117)),1,0),IF(AND(EXACT(B183,B118),EXACT(C183,C118),EXACT(D183,D118),EXACT(E183,E118),ISNUMBER(E183)=ISNUMBER(E118)),1,0),IF(AND(EXACT(B183,B119),EXACT(C183,C119),EXACT(D183,D119),EXACT(E183,E119),ISNUMBER(E183)=ISNUMBER(E119)),1,0),IF(AND(EXACT(B183,B120),EXACT(C183,C120),EXACT(D183,D120),EXACT(E183,E120),ISNUMBER(E183)=ISNUMBER(E120)),1,0),IF(AND(EXACT(B183,B121),EXACT(C183,C121),EXACT(D183,D121),EXACT(E183,E121),ISNUMBER(E183)=ISNUMBER(E121)),1,0),IF(AND(EXACT(B183,B122),EXACT(C183,C122),EXACT(D183,D122),EXACT(E183,E122),ISNUMBER(E183)=ISNUMBER(E122)),1,0),IF(AND(EXACT(B183,B123),EXACT(C183,C123),EXACT(D183,D123),EXACT(E183,E123),ISNUMBER(E183)=ISNUMBER(E123)),1,0),IF(AND(EXACT(B183,B124),EXACT(C183,C124),EXACT(D183,D124),EXACT(E183,E124),ISNUMBER(E183)=ISNUMBER(E124)),1,0),IF(AND(EXACT(B183,B125),EXACT(C183,C125),EXACT(D183,D125),EXACT(E183,E125),ISNUMBER(E183)=ISNUMBER(E125)),1,0),IF(AND(EXACT(B183,B126),EXACT(C183,C126),EXACT(D183,D126),EXACT(E183,E126),ISNUMBER(E183)=ISNUMBER(E126)),1,0)))</x:f>
      </x:c>
      <x:c r="Q183" s="28" t="str">
        <x:f>IF(A183="","",SUM(IF(AND(EXACT(B183,B127),EXACT(C183,C127),EXACT(D183,D127),EXACT(E183,E127),ISNUMBER(E183)=ISNUMBER(E127)),1,0),IF(AND(EXACT(B183,B128),EXACT(C183,C128),EXACT(D183,D128),EXACT(E183,E128),ISNUMBER(E183)=ISNUMBER(E128)),1,0),IF(AND(EXACT(B183,B129),EXACT(C183,C129),EXACT(D183,D129),EXACT(E183,E129),ISNUMBER(E183)=ISNUMBER(E129)),1,0),IF(AND(EXACT(B183,B130),EXACT(C183,C130),EXACT(D183,D130),EXACT(E183,E130),ISNUMBER(E183)=ISNUMBER(E130)),1,0),IF(AND(EXACT(B183,B131),EXACT(C183,C131),EXACT(D183,D131),EXACT(E183,E131),ISNUMBER(E183)=ISNUMBER(E131)),1,0),IF(AND(EXACT(B183,B132),EXACT(C183,C132),EXACT(D183,D132),EXACT(E183,E132),ISNUMBER(E183)=ISNUMBER(E132)),1,0),IF(AND(EXACT(B183,B133),EXACT(C183,C133),EXACT(D183,D133),EXACT(E183,E133),ISNUMBER(E183)=ISNUMBER(E133)),1,0),IF(AND(EXACT(B183,B134),EXACT(C183,C134),EXACT(D183,D134),EXACT(E183,E134),ISNUMBER(E183)=ISNUMBER(E134)),1,0),IF(AND(EXACT(B183,B135),EXACT(C183,C135),EXACT(D183,D135),EXACT(E183,E135),ISNUMBER(E183)=ISNUMBER(E135)),1,0),IF(AND(EXACT(B183,B136),EXACT(C183,C136),EXACT(D183,D136),EXACT(E183,E136),ISNUMBER(E183)=ISNUMBER(E136)),1,0),IF(AND(EXACT(B183,B137),EXACT(C183,C137),EXACT(D183,D137),EXACT(E183,E137),ISNUMBER(E183)=ISNUMBER(E137)),1,0),IF(AND(EXACT(B183,B138),EXACT(C183,C138),EXACT(D183,D138),EXACT(E183,E138),ISNUMBER(E183)=ISNUMBER(E138)),1,0),IF(AND(EXACT(B183,B139),EXACT(C183,C139),EXACT(D183,D139),EXACT(E183,E139),ISNUMBER(E183)=ISNUMBER(E139)),1,0),IF(AND(EXACT(B183,B140),EXACT(C183,C140),EXACT(D183,D140),EXACT(E183,E140),ISNUMBER(E183)=ISNUMBER(E140)),1,0),IF(AND(EXACT(B183,B141),EXACT(C183,C141),EXACT(D183,D141),EXACT(E183,E141),ISNUMBER(E183)=ISNUMBER(E141)),1,0),IF(AND(EXACT(B183,B142),EXACT(C183,C142),EXACT(D183,D142),EXACT(E183,E142),ISNUMBER(E183)=ISNUMBER(E142)),1,0),IF(AND(EXACT(B183,B143),EXACT(C183,C143),EXACT(D183,D143),EXACT(E183,E143),ISNUMBER(E183)=ISNUMBER(E143)),1,0),IF(AND(EXACT(B183,B144),EXACT(C183,C144),EXACT(D183,D144),EXACT(E183,E144),ISNUMBER(E183)=ISNUMBER(E144)),1,0),IF(AND(EXACT(B183,B145),EXACT(C183,C145),EXACT(D183,D145),EXACT(E183,E145),ISNUMBER(E183)=ISNUMBER(E145)),1,0),IF(AND(EXACT(B183,B146),EXACT(C183,C146),EXACT(D183,D146),EXACT(E183,E146),ISNUMBER(E183)=ISNUMBER(E146)),1,0)))</x:f>
      </x:c>
      <x:c r="R183" s="28" t="str">
        <x:f>IF(A183="","",SUM(IF(AND(EXACT(B183,B147),EXACT(C183,C147),EXACT(D183,D147),EXACT(E183,E147),ISNUMBER(E183)=ISNUMBER(E147)),1,0),IF(AND(EXACT(B183,B148),EXACT(C183,C148),EXACT(D183,D148),EXACT(E183,E148),ISNUMBER(E183)=ISNUMBER(E148)),1,0),IF(AND(EXACT(B183,B149),EXACT(C183,C149),EXACT(D183,D149),EXACT(E183,E149),ISNUMBER(E183)=ISNUMBER(E149)),1,0),IF(AND(EXACT(B183,B150),EXACT(C183,C150),EXACT(D183,D150),EXACT(E183,E150),ISNUMBER(E183)=ISNUMBER(E150)),1,0),IF(AND(EXACT(B183,B151),EXACT(C183,C151),EXACT(D183,D151),EXACT(E183,E151),ISNUMBER(E183)=ISNUMBER(E151)),1,0),IF(AND(EXACT(B183,B152),EXACT(C183,C152),EXACT(D183,D152),EXACT(E183,E152),ISNUMBER(E183)=ISNUMBER(E152)),1,0),IF(AND(EXACT(B183,B153),EXACT(C183,C153),EXACT(D183,D153),EXACT(E183,E153),ISNUMBER(E183)=ISNUMBER(E153)),1,0),IF(AND(EXACT(B183,B154),EXACT(C183,C154),EXACT(D183,D154),EXACT(E183,E154),ISNUMBER(E183)=ISNUMBER(E154)),1,0),IF(AND(EXACT(B183,B155),EXACT(C183,C155),EXACT(D183,D155),EXACT(E183,E155),ISNUMBER(E183)=ISNUMBER(E155)),1,0),IF(AND(EXACT(B183,B156),EXACT(C183,C156),EXACT(D183,D156),EXACT(E183,E156),ISNUMBER(E183)=ISNUMBER(E156)),1,0),IF(AND(EXACT(B183,B157),EXACT(C183,C157),EXACT(D183,D157),EXACT(E183,E157),ISNUMBER(E183)=ISNUMBER(E157)),1,0),IF(AND(EXACT(B183,B158),EXACT(C183,C158),EXACT(D183,D158),EXACT(E183,E158),ISNUMBER(E183)=ISNUMBER(E158)),1,0),IF(AND(EXACT(B183,B159),EXACT(C183,C159),EXACT(D183,D159),EXACT(E183,E159),ISNUMBER(E183)=ISNUMBER(E159)),1,0),IF(AND(EXACT(B183,B160),EXACT(C183,C160),EXACT(D183,D160),EXACT(E183,E160),ISNUMBER(E183)=ISNUMBER(E160)),1,0),IF(AND(EXACT(B183,B161),EXACT(C183,C161),EXACT(D183,D161),EXACT(E183,E161),ISNUMBER(E183)=ISNUMBER(E161)),1,0),IF(AND(EXACT(B183,B162),EXACT(C183,C162),EXACT(D183,D162),EXACT(E183,E162),ISNUMBER(E183)=ISNUMBER(E162)),1,0),IF(AND(EXACT(B183,B163),EXACT(C183,C163),EXACT(D183,D163),EXACT(E183,E163),ISNUMBER(E183)=ISNUMBER(E163)),1,0),IF(AND(EXACT(B183,B164),EXACT(C183,C164),EXACT(D183,D164),EXACT(E183,E164),ISNUMBER(E183)=ISNUMBER(E164)),1,0),IF(AND(EXACT(B183,B165),EXACT(C183,C165),EXACT(D183,D165),EXACT(E183,E165),ISNUMBER(E183)=ISNUMBER(E165)),1,0),IF(AND(EXACT(B183,B166),EXACT(C183,C166),EXACT(D183,D166),EXACT(E183,E166),ISNUMBER(E183)=ISNUMBER(E166)),1,0)))</x:f>
      </x:c>
      <x:c r="S183" s="28" t="str">
        <x:f>IF(A183="","",SUM(IF(AND(EXACT(B183,B167),EXACT(C183,C167),EXACT(D183,D167),EXACT(E183,E167),ISNUMBER(E183)=ISNUMBER(E167)),1,0),IF(AND(EXACT(B183,B168),EXACT(C183,C168),EXACT(D183,D168),EXACT(E183,E168),ISNUMBER(E183)=ISNUMBER(E168)),1,0),IF(AND(EXACT(B183,B169),EXACT(C183,C169),EXACT(D183,D169),EXACT(E183,E169),ISNUMBER(E183)=ISNUMBER(E169)),1,0),IF(AND(EXACT(B183,B170),EXACT(C183,C170),EXACT(D183,D170),EXACT(E183,E170),ISNUMBER(E183)=ISNUMBER(E170)),1,0),IF(AND(EXACT(B183,B171),EXACT(C183,C171),EXACT(D183,D171),EXACT(E183,E171),ISNUMBER(E183)=ISNUMBER(E171)),1,0),IF(AND(EXACT(B183,B172),EXACT(C183,C172),EXACT(D183,D172),EXACT(E183,E172),ISNUMBER(E183)=ISNUMBER(E172)),1,0),IF(AND(EXACT(B183,B173),EXACT(C183,C173),EXACT(D183,D173),EXACT(E183,E173),ISNUMBER(E183)=ISNUMBER(E173)),1,0),IF(AND(EXACT(B183,B174),EXACT(C183,C174),EXACT(D183,D174),EXACT(E183,E174),ISNUMBER(E183)=ISNUMBER(E174)),1,0),IF(AND(EXACT(B183,B175),EXACT(C183,C175),EXACT(D183,D175),EXACT(E183,E175),ISNUMBER(E183)=ISNUMBER(E175)),1,0),IF(AND(EXACT(B183,B176),EXACT(C183,C176),EXACT(D183,D176),EXACT(E183,E176),ISNUMBER(E183)=ISNUMBER(E176)),1,0),IF(AND(EXACT(B183,B177),EXACT(C183,C177),EXACT(D183,D177),EXACT(E183,E177),ISNUMBER(E183)=ISNUMBER(E177)),1,0),IF(AND(EXACT(B183,B178),EXACT(C183,C178),EXACT(D183,D178),EXACT(E183,E178),ISNUMBER(E183)=ISNUMBER(E178)),1,0),IF(AND(EXACT(B183,B179),EXACT(C183,C179),EXACT(D183,D179),EXACT(E183,E179),ISNUMBER(E183)=ISNUMBER(E179)),1,0),IF(AND(EXACT(B183,B180),EXACT(C183,C180),EXACT(D183,D180),EXACT(E183,E180),ISNUMBER(E183)=ISNUMBER(E180)),1,0),IF(AND(EXACT(B183,B181),EXACT(C183,C181),EXACT(D183,D181),EXACT(E183,E181),ISNUMBER(E183)=ISNUMBER(E181)),1,0),IF(AND(EXACT(B183,B182),EXACT(C183,C182),EXACT(D183,D182),EXACT(E183,E182),ISNUMBER(E183)=ISNUMBER(E182)),1,0),IF(AND(EXACT(B183,B183),EXACT(C183,C183),EXACT(D183,D183),EXACT(E183,E183),ISNUMBER(E183)=ISNUMBER(E183)),1,0)))</x:f>
      </x:c>
      <x:c r="T183" s="28" t="str">
        <x:f>IF(A183="","",0)</x:f>
      </x:c>
    </x:row>
    <x:row r="184" ht="22" customHeight="1">
      <x:c r="A184" s="2" t="str">
        <x:f>IF(COUNTA('Input'!A184:D184)=0,"",ROW()-6)</x:f>
      </x:c>
      <x:c r="B184" s="2" t="str">
        <x:f>IF(ISBLANK('Input'!A184),"",'Input'!A184)</x:f>
      </x:c>
      <x:c r="C184" s="2" t="str">
        <x:f>IF(ISBLANK('Input'!B184),"",'Input'!B184)</x:f>
      </x:c>
      <x:c r="D184" s="2" t="str">
        <x:f>IF(ISBLANK('Input'!C184),"",'Input'!C184)</x:f>
      </x:c>
      <x:c r="E184" s="21" t="str">
        <x:f>IF(ISBLANK('Input'!D184),"",'Input'!D184)</x:f>
      </x:c>
      <x:c r="F184" s="2" t="str">
        <x:f>IF(A184="","",SUM(K184:T184))</x:f>
      </x:c>
      <x:c r="G184" s="2" t="str">
        <x:f>IF(A184="","",IF(F184&gt;1,"Exact duplicate",IF(B184="","Missing job ID",IF(C184="","Missing customer",IF(NOT(OR(EXACT(D184,"completed"),EXACT(D184,"cancelled"))),"Missing or invalid status",IF(NOT(ISNUMBER(E184)),"Missing or invalid amount",IF(E184&lt;0,"Missing or invalid amount","")))))))</x:f>
      </x:c>
      <x:c r="H184" s="2" t="str">
        <x:f>IF(A184="","",IF(F184&gt;1,"Duplicate",IF(G184&lt;&gt;"","Exception",IF(EXACT(D184,"completed"),"Completed","Cancelled"))))</x:f>
      </x:c>
      <x:c r="I184" s="21" t="str">
        <x:f>IF(A184="","",IF(H184="Completed",E184,0))</x:f>
      </x:c>
      <x:c r="K184" s="28" t="str">
        <x:f>IF(A184="","",SUM(IF(AND(EXACT(B184,B7),EXACT(C184,C7),EXACT(D184,D7),EXACT(E184,E7),ISNUMBER(E184)=ISNUMBER(E7)),1,0),IF(AND(EXACT(B184,B8),EXACT(C184,C8),EXACT(D184,D8),EXACT(E184,E8),ISNUMBER(E184)=ISNUMBER(E8)),1,0),IF(AND(EXACT(B184,B9),EXACT(C184,C9),EXACT(D184,D9),EXACT(E184,E9),ISNUMBER(E184)=ISNUMBER(E9)),1,0),IF(AND(EXACT(B184,B10),EXACT(C184,C10),EXACT(D184,D10),EXACT(E184,E10),ISNUMBER(E184)=ISNUMBER(E10)),1,0),IF(AND(EXACT(B184,B11),EXACT(C184,C11),EXACT(D184,D11),EXACT(E184,E11),ISNUMBER(E184)=ISNUMBER(E11)),1,0),IF(AND(EXACT(B184,B12),EXACT(C184,C12),EXACT(D184,D12),EXACT(E184,E12),ISNUMBER(E184)=ISNUMBER(E12)),1,0),IF(AND(EXACT(B184,B13),EXACT(C184,C13),EXACT(D184,D13),EXACT(E184,E13),ISNUMBER(E184)=ISNUMBER(E13)),1,0),IF(AND(EXACT(B184,B14),EXACT(C184,C14),EXACT(D184,D14),EXACT(E184,E14),ISNUMBER(E184)=ISNUMBER(E14)),1,0),IF(AND(EXACT(B184,B15),EXACT(C184,C15),EXACT(D184,D15),EXACT(E184,E15),ISNUMBER(E184)=ISNUMBER(E15)),1,0),IF(AND(EXACT(B184,B16),EXACT(C184,C16),EXACT(D184,D16),EXACT(E184,E16),ISNUMBER(E184)=ISNUMBER(E16)),1,0),IF(AND(EXACT(B184,B17),EXACT(C184,C17),EXACT(D184,D17),EXACT(E184,E17),ISNUMBER(E184)=ISNUMBER(E17)),1,0),IF(AND(EXACT(B184,B18),EXACT(C184,C18),EXACT(D184,D18),EXACT(E184,E18),ISNUMBER(E184)=ISNUMBER(E18)),1,0),IF(AND(EXACT(B184,B19),EXACT(C184,C19),EXACT(D184,D19),EXACT(E184,E19),ISNUMBER(E184)=ISNUMBER(E19)),1,0),IF(AND(EXACT(B184,B20),EXACT(C184,C20),EXACT(D184,D20),EXACT(E184,E20),ISNUMBER(E184)=ISNUMBER(E20)),1,0),IF(AND(EXACT(B184,B21),EXACT(C184,C21),EXACT(D184,D21),EXACT(E184,E21),ISNUMBER(E184)=ISNUMBER(E21)),1,0),IF(AND(EXACT(B184,B22),EXACT(C184,C22),EXACT(D184,D22),EXACT(E184,E22),ISNUMBER(E184)=ISNUMBER(E22)),1,0),IF(AND(EXACT(B184,B23),EXACT(C184,C23),EXACT(D184,D23),EXACT(E184,E23),ISNUMBER(E184)=ISNUMBER(E23)),1,0),IF(AND(EXACT(B184,B24),EXACT(C184,C24),EXACT(D184,D24),EXACT(E184,E24),ISNUMBER(E184)=ISNUMBER(E24)),1,0),IF(AND(EXACT(B184,B25),EXACT(C184,C25),EXACT(D184,D25),EXACT(E184,E25),ISNUMBER(E184)=ISNUMBER(E25)),1,0),IF(AND(EXACT(B184,B26),EXACT(C184,C26),EXACT(D184,D26),EXACT(E184,E26),ISNUMBER(E184)=ISNUMBER(E26)),1,0)))</x:f>
      </x:c>
      <x:c r="L184" s="28" t="str">
        <x:f>IF(A184="","",SUM(IF(AND(EXACT(B184,B27),EXACT(C184,C27),EXACT(D184,D27),EXACT(E184,E27),ISNUMBER(E184)=ISNUMBER(E27)),1,0),IF(AND(EXACT(B184,B28),EXACT(C184,C28),EXACT(D184,D28),EXACT(E184,E28),ISNUMBER(E184)=ISNUMBER(E28)),1,0),IF(AND(EXACT(B184,B29),EXACT(C184,C29),EXACT(D184,D29),EXACT(E184,E29),ISNUMBER(E184)=ISNUMBER(E29)),1,0),IF(AND(EXACT(B184,B30),EXACT(C184,C30),EXACT(D184,D30),EXACT(E184,E30),ISNUMBER(E184)=ISNUMBER(E30)),1,0),IF(AND(EXACT(B184,B31),EXACT(C184,C31),EXACT(D184,D31),EXACT(E184,E31),ISNUMBER(E184)=ISNUMBER(E31)),1,0),IF(AND(EXACT(B184,B32),EXACT(C184,C32),EXACT(D184,D32),EXACT(E184,E32),ISNUMBER(E184)=ISNUMBER(E32)),1,0),IF(AND(EXACT(B184,B33),EXACT(C184,C33),EXACT(D184,D33),EXACT(E184,E33),ISNUMBER(E184)=ISNUMBER(E33)),1,0),IF(AND(EXACT(B184,B34),EXACT(C184,C34),EXACT(D184,D34),EXACT(E184,E34),ISNUMBER(E184)=ISNUMBER(E34)),1,0),IF(AND(EXACT(B184,B35),EXACT(C184,C35),EXACT(D184,D35),EXACT(E184,E35),ISNUMBER(E184)=ISNUMBER(E35)),1,0),IF(AND(EXACT(B184,B36),EXACT(C184,C36),EXACT(D184,D36),EXACT(E184,E36),ISNUMBER(E184)=ISNUMBER(E36)),1,0),IF(AND(EXACT(B184,B37),EXACT(C184,C37),EXACT(D184,D37),EXACT(E184,E37),ISNUMBER(E184)=ISNUMBER(E37)),1,0),IF(AND(EXACT(B184,B38),EXACT(C184,C38),EXACT(D184,D38),EXACT(E184,E38),ISNUMBER(E184)=ISNUMBER(E38)),1,0),IF(AND(EXACT(B184,B39),EXACT(C184,C39),EXACT(D184,D39),EXACT(E184,E39),ISNUMBER(E184)=ISNUMBER(E39)),1,0),IF(AND(EXACT(B184,B40),EXACT(C184,C40),EXACT(D184,D40),EXACT(E184,E40),ISNUMBER(E184)=ISNUMBER(E40)),1,0),IF(AND(EXACT(B184,B41),EXACT(C184,C41),EXACT(D184,D41),EXACT(E184,E41),ISNUMBER(E184)=ISNUMBER(E41)),1,0),IF(AND(EXACT(B184,B42),EXACT(C184,C42),EXACT(D184,D42),EXACT(E184,E42),ISNUMBER(E184)=ISNUMBER(E42)),1,0),IF(AND(EXACT(B184,B43),EXACT(C184,C43),EXACT(D184,D43),EXACT(E184,E43),ISNUMBER(E184)=ISNUMBER(E43)),1,0),IF(AND(EXACT(B184,B44),EXACT(C184,C44),EXACT(D184,D44),EXACT(E184,E44),ISNUMBER(E184)=ISNUMBER(E44)),1,0),IF(AND(EXACT(B184,B45),EXACT(C184,C45),EXACT(D184,D45),EXACT(E184,E45),ISNUMBER(E184)=ISNUMBER(E45)),1,0),IF(AND(EXACT(B184,B46),EXACT(C184,C46),EXACT(D184,D46),EXACT(E184,E46),ISNUMBER(E184)=ISNUMBER(E46)),1,0)))</x:f>
      </x:c>
      <x:c r="M184" s="28" t="str">
        <x:f>IF(A184="","",SUM(IF(AND(EXACT(B184,B47),EXACT(C184,C47),EXACT(D184,D47),EXACT(E184,E47),ISNUMBER(E184)=ISNUMBER(E47)),1,0),IF(AND(EXACT(B184,B48),EXACT(C184,C48),EXACT(D184,D48),EXACT(E184,E48),ISNUMBER(E184)=ISNUMBER(E48)),1,0),IF(AND(EXACT(B184,B49),EXACT(C184,C49),EXACT(D184,D49),EXACT(E184,E49),ISNUMBER(E184)=ISNUMBER(E49)),1,0),IF(AND(EXACT(B184,B50),EXACT(C184,C50),EXACT(D184,D50),EXACT(E184,E50),ISNUMBER(E184)=ISNUMBER(E50)),1,0),IF(AND(EXACT(B184,B51),EXACT(C184,C51),EXACT(D184,D51),EXACT(E184,E51),ISNUMBER(E184)=ISNUMBER(E51)),1,0),IF(AND(EXACT(B184,B52),EXACT(C184,C52),EXACT(D184,D52),EXACT(E184,E52),ISNUMBER(E184)=ISNUMBER(E52)),1,0),IF(AND(EXACT(B184,B53),EXACT(C184,C53),EXACT(D184,D53),EXACT(E184,E53),ISNUMBER(E184)=ISNUMBER(E53)),1,0),IF(AND(EXACT(B184,B54),EXACT(C184,C54),EXACT(D184,D54),EXACT(E184,E54),ISNUMBER(E184)=ISNUMBER(E54)),1,0),IF(AND(EXACT(B184,B55),EXACT(C184,C55),EXACT(D184,D55),EXACT(E184,E55),ISNUMBER(E184)=ISNUMBER(E55)),1,0),IF(AND(EXACT(B184,B56),EXACT(C184,C56),EXACT(D184,D56),EXACT(E184,E56),ISNUMBER(E184)=ISNUMBER(E56)),1,0),IF(AND(EXACT(B184,B57),EXACT(C184,C57),EXACT(D184,D57),EXACT(E184,E57),ISNUMBER(E184)=ISNUMBER(E57)),1,0),IF(AND(EXACT(B184,B58),EXACT(C184,C58),EXACT(D184,D58),EXACT(E184,E58),ISNUMBER(E184)=ISNUMBER(E58)),1,0),IF(AND(EXACT(B184,B59),EXACT(C184,C59),EXACT(D184,D59),EXACT(E184,E59),ISNUMBER(E184)=ISNUMBER(E59)),1,0),IF(AND(EXACT(B184,B60),EXACT(C184,C60),EXACT(D184,D60),EXACT(E184,E60),ISNUMBER(E184)=ISNUMBER(E60)),1,0),IF(AND(EXACT(B184,B61),EXACT(C184,C61),EXACT(D184,D61),EXACT(E184,E61),ISNUMBER(E184)=ISNUMBER(E61)),1,0),IF(AND(EXACT(B184,B62),EXACT(C184,C62),EXACT(D184,D62),EXACT(E184,E62),ISNUMBER(E184)=ISNUMBER(E62)),1,0),IF(AND(EXACT(B184,B63),EXACT(C184,C63),EXACT(D184,D63),EXACT(E184,E63),ISNUMBER(E184)=ISNUMBER(E63)),1,0),IF(AND(EXACT(B184,B64),EXACT(C184,C64),EXACT(D184,D64),EXACT(E184,E64),ISNUMBER(E184)=ISNUMBER(E64)),1,0),IF(AND(EXACT(B184,B65),EXACT(C184,C65),EXACT(D184,D65),EXACT(E184,E65),ISNUMBER(E184)=ISNUMBER(E65)),1,0),IF(AND(EXACT(B184,B66),EXACT(C184,C66),EXACT(D184,D66),EXACT(E184,E66),ISNUMBER(E184)=ISNUMBER(E66)),1,0)))</x:f>
      </x:c>
      <x:c r="N184" s="28" t="str">
        <x:f>IF(A184="","",SUM(IF(AND(EXACT(B184,B67),EXACT(C184,C67),EXACT(D184,D67),EXACT(E184,E67),ISNUMBER(E184)=ISNUMBER(E67)),1,0),IF(AND(EXACT(B184,B68),EXACT(C184,C68),EXACT(D184,D68),EXACT(E184,E68),ISNUMBER(E184)=ISNUMBER(E68)),1,0),IF(AND(EXACT(B184,B69),EXACT(C184,C69),EXACT(D184,D69),EXACT(E184,E69),ISNUMBER(E184)=ISNUMBER(E69)),1,0),IF(AND(EXACT(B184,B70),EXACT(C184,C70),EXACT(D184,D70),EXACT(E184,E70),ISNUMBER(E184)=ISNUMBER(E70)),1,0),IF(AND(EXACT(B184,B71),EXACT(C184,C71),EXACT(D184,D71),EXACT(E184,E71),ISNUMBER(E184)=ISNUMBER(E71)),1,0),IF(AND(EXACT(B184,B72),EXACT(C184,C72),EXACT(D184,D72),EXACT(E184,E72),ISNUMBER(E184)=ISNUMBER(E72)),1,0),IF(AND(EXACT(B184,B73),EXACT(C184,C73),EXACT(D184,D73),EXACT(E184,E73),ISNUMBER(E184)=ISNUMBER(E73)),1,0),IF(AND(EXACT(B184,B74),EXACT(C184,C74),EXACT(D184,D74),EXACT(E184,E74),ISNUMBER(E184)=ISNUMBER(E74)),1,0),IF(AND(EXACT(B184,B75),EXACT(C184,C75),EXACT(D184,D75),EXACT(E184,E75),ISNUMBER(E184)=ISNUMBER(E75)),1,0),IF(AND(EXACT(B184,B76),EXACT(C184,C76),EXACT(D184,D76),EXACT(E184,E76),ISNUMBER(E184)=ISNUMBER(E76)),1,0),IF(AND(EXACT(B184,B77),EXACT(C184,C77),EXACT(D184,D77),EXACT(E184,E77),ISNUMBER(E184)=ISNUMBER(E77)),1,0),IF(AND(EXACT(B184,B78),EXACT(C184,C78),EXACT(D184,D78),EXACT(E184,E78),ISNUMBER(E184)=ISNUMBER(E78)),1,0),IF(AND(EXACT(B184,B79),EXACT(C184,C79),EXACT(D184,D79),EXACT(E184,E79),ISNUMBER(E184)=ISNUMBER(E79)),1,0),IF(AND(EXACT(B184,B80),EXACT(C184,C80),EXACT(D184,D80),EXACT(E184,E80),ISNUMBER(E184)=ISNUMBER(E80)),1,0),IF(AND(EXACT(B184,B81),EXACT(C184,C81),EXACT(D184,D81),EXACT(E184,E81),ISNUMBER(E184)=ISNUMBER(E81)),1,0),IF(AND(EXACT(B184,B82),EXACT(C184,C82),EXACT(D184,D82),EXACT(E184,E82),ISNUMBER(E184)=ISNUMBER(E82)),1,0),IF(AND(EXACT(B184,B83),EXACT(C184,C83),EXACT(D184,D83),EXACT(E184,E83),ISNUMBER(E184)=ISNUMBER(E83)),1,0),IF(AND(EXACT(B184,B84),EXACT(C184,C84),EXACT(D184,D84),EXACT(E184,E84),ISNUMBER(E184)=ISNUMBER(E84)),1,0),IF(AND(EXACT(B184,B85),EXACT(C184,C85),EXACT(D184,D85),EXACT(E184,E85),ISNUMBER(E184)=ISNUMBER(E85)),1,0),IF(AND(EXACT(B184,B86),EXACT(C184,C86),EXACT(D184,D86),EXACT(E184,E86),ISNUMBER(E184)=ISNUMBER(E86)),1,0)))</x:f>
      </x:c>
      <x:c r="O184" s="28" t="str">
        <x:f>IF(A184="","",SUM(IF(AND(EXACT(B184,B87),EXACT(C184,C87),EXACT(D184,D87),EXACT(E184,E87),ISNUMBER(E184)=ISNUMBER(E87)),1,0),IF(AND(EXACT(B184,B88),EXACT(C184,C88),EXACT(D184,D88),EXACT(E184,E88),ISNUMBER(E184)=ISNUMBER(E88)),1,0),IF(AND(EXACT(B184,B89),EXACT(C184,C89),EXACT(D184,D89),EXACT(E184,E89),ISNUMBER(E184)=ISNUMBER(E89)),1,0),IF(AND(EXACT(B184,B90),EXACT(C184,C90),EXACT(D184,D90),EXACT(E184,E90),ISNUMBER(E184)=ISNUMBER(E90)),1,0),IF(AND(EXACT(B184,B91),EXACT(C184,C91),EXACT(D184,D91),EXACT(E184,E91),ISNUMBER(E184)=ISNUMBER(E91)),1,0),IF(AND(EXACT(B184,B92),EXACT(C184,C92),EXACT(D184,D92),EXACT(E184,E92),ISNUMBER(E184)=ISNUMBER(E92)),1,0),IF(AND(EXACT(B184,B93),EXACT(C184,C93),EXACT(D184,D93),EXACT(E184,E93),ISNUMBER(E184)=ISNUMBER(E93)),1,0),IF(AND(EXACT(B184,B94),EXACT(C184,C94),EXACT(D184,D94),EXACT(E184,E94),ISNUMBER(E184)=ISNUMBER(E94)),1,0),IF(AND(EXACT(B184,B95),EXACT(C184,C95),EXACT(D184,D95),EXACT(E184,E95),ISNUMBER(E184)=ISNUMBER(E95)),1,0),IF(AND(EXACT(B184,B96),EXACT(C184,C96),EXACT(D184,D96),EXACT(E184,E96),ISNUMBER(E184)=ISNUMBER(E96)),1,0),IF(AND(EXACT(B184,B97),EXACT(C184,C97),EXACT(D184,D97),EXACT(E184,E97),ISNUMBER(E184)=ISNUMBER(E97)),1,0),IF(AND(EXACT(B184,B98),EXACT(C184,C98),EXACT(D184,D98),EXACT(E184,E98),ISNUMBER(E184)=ISNUMBER(E98)),1,0),IF(AND(EXACT(B184,B99),EXACT(C184,C99),EXACT(D184,D99),EXACT(E184,E99),ISNUMBER(E184)=ISNUMBER(E99)),1,0),IF(AND(EXACT(B184,B100),EXACT(C184,C100),EXACT(D184,D100),EXACT(E184,E100),ISNUMBER(E184)=ISNUMBER(E100)),1,0),IF(AND(EXACT(B184,B101),EXACT(C184,C101),EXACT(D184,D101),EXACT(E184,E101),ISNUMBER(E184)=ISNUMBER(E101)),1,0),IF(AND(EXACT(B184,B102),EXACT(C184,C102),EXACT(D184,D102),EXACT(E184,E102),ISNUMBER(E184)=ISNUMBER(E102)),1,0),IF(AND(EXACT(B184,B103),EXACT(C184,C103),EXACT(D184,D103),EXACT(E184,E103),ISNUMBER(E184)=ISNUMBER(E103)),1,0),IF(AND(EXACT(B184,B104),EXACT(C184,C104),EXACT(D184,D104),EXACT(E184,E104),ISNUMBER(E184)=ISNUMBER(E104)),1,0),IF(AND(EXACT(B184,B105),EXACT(C184,C105),EXACT(D184,D105),EXACT(E184,E105),ISNUMBER(E184)=ISNUMBER(E105)),1,0),IF(AND(EXACT(B184,B106),EXACT(C184,C106),EXACT(D184,D106),EXACT(E184,E106),ISNUMBER(E184)=ISNUMBER(E106)),1,0)))</x:f>
      </x:c>
      <x:c r="P184" s="28" t="str">
        <x:f>IF(A184="","",SUM(IF(AND(EXACT(B184,B107),EXACT(C184,C107),EXACT(D184,D107),EXACT(E184,E107),ISNUMBER(E184)=ISNUMBER(E107)),1,0),IF(AND(EXACT(B184,B108),EXACT(C184,C108),EXACT(D184,D108),EXACT(E184,E108),ISNUMBER(E184)=ISNUMBER(E108)),1,0),IF(AND(EXACT(B184,B109),EXACT(C184,C109),EXACT(D184,D109),EXACT(E184,E109),ISNUMBER(E184)=ISNUMBER(E109)),1,0),IF(AND(EXACT(B184,B110),EXACT(C184,C110),EXACT(D184,D110),EXACT(E184,E110),ISNUMBER(E184)=ISNUMBER(E110)),1,0),IF(AND(EXACT(B184,B111),EXACT(C184,C111),EXACT(D184,D111),EXACT(E184,E111),ISNUMBER(E184)=ISNUMBER(E111)),1,0),IF(AND(EXACT(B184,B112),EXACT(C184,C112),EXACT(D184,D112),EXACT(E184,E112),ISNUMBER(E184)=ISNUMBER(E112)),1,0),IF(AND(EXACT(B184,B113),EXACT(C184,C113),EXACT(D184,D113),EXACT(E184,E113),ISNUMBER(E184)=ISNUMBER(E113)),1,0),IF(AND(EXACT(B184,B114),EXACT(C184,C114),EXACT(D184,D114),EXACT(E184,E114),ISNUMBER(E184)=ISNUMBER(E114)),1,0),IF(AND(EXACT(B184,B115),EXACT(C184,C115),EXACT(D184,D115),EXACT(E184,E115),ISNUMBER(E184)=ISNUMBER(E115)),1,0),IF(AND(EXACT(B184,B116),EXACT(C184,C116),EXACT(D184,D116),EXACT(E184,E116),ISNUMBER(E184)=ISNUMBER(E116)),1,0),IF(AND(EXACT(B184,B117),EXACT(C184,C117),EXACT(D184,D117),EXACT(E184,E117),ISNUMBER(E184)=ISNUMBER(E117)),1,0),IF(AND(EXACT(B184,B118),EXACT(C184,C118),EXACT(D184,D118),EXACT(E184,E118),ISNUMBER(E184)=ISNUMBER(E118)),1,0),IF(AND(EXACT(B184,B119),EXACT(C184,C119),EXACT(D184,D119),EXACT(E184,E119),ISNUMBER(E184)=ISNUMBER(E119)),1,0),IF(AND(EXACT(B184,B120),EXACT(C184,C120),EXACT(D184,D120),EXACT(E184,E120),ISNUMBER(E184)=ISNUMBER(E120)),1,0),IF(AND(EXACT(B184,B121),EXACT(C184,C121),EXACT(D184,D121),EXACT(E184,E121),ISNUMBER(E184)=ISNUMBER(E121)),1,0),IF(AND(EXACT(B184,B122),EXACT(C184,C122),EXACT(D184,D122),EXACT(E184,E122),ISNUMBER(E184)=ISNUMBER(E122)),1,0),IF(AND(EXACT(B184,B123),EXACT(C184,C123),EXACT(D184,D123),EXACT(E184,E123),ISNUMBER(E184)=ISNUMBER(E123)),1,0),IF(AND(EXACT(B184,B124),EXACT(C184,C124),EXACT(D184,D124),EXACT(E184,E124),ISNUMBER(E184)=ISNUMBER(E124)),1,0),IF(AND(EXACT(B184,B125),EXACT(C184,C125),EXACT(D184,D125),EXACT(E184,E125),ISNUMBER(E184)=ISNUMBER(E125)),1,0),IF(AND(EXACT(B184,B126),EXACT(C184,C126),EXACT(D184,D126),EXACT(E184,E126),ISNUMBER(E184)=ISNUMBER(E126)),1,0)))</x:f>
      </x:c>
      <x:c r="Q184" s="28" t="str">
        <x:f>IF(A184="","",SUM(IF(AND(EXACT(B184,B127),EXACT(C184,C127),EXACT(D184,D127),EXACT(E184,E127),ISNUMBER(E184)=ISNUMBER(E127)),1,0),IF(AND(EXACT(B184,B128),EXACT(C184,C128),EXACT(D184,D128),EXACT(E184,E128),ISNUMBER(E184)=ISNUMBER(E128)),1,0),IF(AND(EXACT(B184,B129),EXACT(C184,C129),EXACT(D184,D129),EXACT(E184,E129),ISNUMBER(E184)=ISNUMBER(E129)),1,0),IF(AND(EXACT(B184,B130),EXACT(C184,C130),EXACT(D184,D130),EXACT(E184,E130),ISNUMBER(E184)=ISNUMBER(E130)),1,0),IF(AND(EXACT(B184,B131),EXACT(C184,C131),EXACT(D184,D131),EXACT(E184,E131),ISNUMBER(E184)=ISNUMBER(E131)),1,0),IF(AND(EXACT(B184,B132),EXACT(C184,C132),EXACT(D184,D132),EXACT(E184,E132),ISNUMBER(E184)=ISNUMBER(E132)),1,0),IF(AND(EXACT(B184,B133),EXACT(C184,C133),EXACT(D184,D133),EXACT(E184,E133),ISNUMBER(E184)=ISNUMBER(E133)),1,0),IF(AND(EXACT(B184,B134),EXACT(C184,C134),EXACT(D184,D134),EXACT(E184,E134),ISNUMBER(E184)=ISNUMBER(E134)),1,0),IF(AND(EXACT(B184,B135),EXACT(C184,C135),EXACT(D184,D135),EXACT(E184,E135),ISNUMBER(E184)=ISNUMBER(E135)),1,0),IF(AND(EXACT(B184,B136),EXACT(C184,C136),EXACT(D184,D136),EXACT(E184,E136),ISNUMBER(E184)=ISNUMBER(E136)),1,0),IF(AND(EXACT(B184,B137),EXACT(C184,C137),EXACT(D184,D137),EXACT(E184,E137),ISNUMBER(E184)=ISNUMBER(E137)),1,0),IF(AND(EXACT(B184,B138),EXACT(C184,C138),EXACT(D184,D138),EXACT(E184,E138),ISNUMBER(E184)=ISNUMBER(E138)),1,0),IF(AND(EXACT(B184,B139),EXACT(C184,C139),EXACT(D184,D139),EXACT(E184,E139),ISNUMBER(E184)=ISNUMBER(E139)),1,0),IF(AND(EXACT(B184,B140),EXACT(C184,C140),EXACT(D184,D140),EXACT(E184,E140),ISNUMBER(E184)=ISNUMBER(E140)),1,0),IF(AND(EXACT(B184,B141),EXACT(C184,C141),EXACT(D184,D141),EXACT(E184,E141),ISNUMBER(E184)=ISNUMBER(E141)),1,0),IF(AND(EXACT(B184,B142),EXACT(C184,C142),EXACT(D184,D142),EXACT(E184,E142),ISNUMBER(E184)=ISNUMBER(E142)),1,0),IF(AND(EXACT(B184,B143),EXACT(C184,C143),EXACT(D184,D143),EXACT(E184,E143),ISNUMBER(E184)=ISNUMBER(E143)),1,0),IF(AND(EXACT(B184,B144),EXACT(C184,C144),EXACT(D184,D144),EXACT(E184,E144),ISNUMBER(E184)=ISNUMBER(E144)),1,0),IF(AND(EXACT(B184,B145),EXACT(C184,C145),EXACT(D184,D145),EXACT(E184,E145),ISNUMBER(E184)=ISNUMBER(E145)),1,0),IF(AND(EXACT(B184,B146),EXACT(C184,C146),EXACT(D184,D146),EXACT(E184,E146),ISNUMBER(E184)=ISNUMBER(E146)),1,0)))</x:f>
      </x:c>
      <x:c r="R184" s="28" t="str">
        <x:f>IF(A184="","",SUM(IF(AND(EXACT(B184,B147),EXACT(C184,C147),EXACT(D184,D147),EXACT(E184,E147),ISNUMBER(E184)=ISNUMBER(E147)),1,0),IF(AND(EXACT(B184,B148),EXACT(C184,C148),EXACT(D184,D148),EXACT(E184,E148),ISNUMBER(E184)=ISNUMBER(E148)),1,0),IF(AND(EXACT(B184,B149),EXACT(C184,C149),EXACT(D184,D149),EXACT(E184,E149),ISNUMBER(E184)=ISNUMBER(E149)),1,0),IF(AND(EXACT(B184,B150),EXACT(C184,C150),EXACT(D184,D150),EXACT(E184,E150),ISNUMBER(E184)=ISNUMBER(E150)),1,0),IF(AND(EXACT(B184,B151),EXACT(C184,C151),EXACT(D184,D151),EXACT(E184,E151),ISNUMBER(E184)=ISNUMBER(E151)),1,0),IF(AND(EXACT(B184,B152),EXACT(C184,C152),EXACT(D184,D152),EXACT(E184,E152),ISNUMBER(E184)=ISNUMBER(E152)),1,0),IF(AND(EXACT(B184,B153),EXACT(C184,C153),EXACT(D184,D153),EXACT(E184,E153),ISNUMBER(E184)=ISNUMBER(E153)),1,0),IF(AND(EXACT(B184,B154),EXACT(C184,C154),EXACT(D184,D154),EXACT(E184,E154),ISNUMBER(E184)=ISNUMBER(E154)),1,0),IF(AND(EXACT(B184,B155),EXACT(C184,C155),EXACT(D184,D155),EXACT(E184,E155),ISNUMBER(E184)=ISNUMBER(E155)),1,0),IF(AND(EXACT(B184,B156),EXACT(C184,C156),EXACT(D184,D156),EXACT(E184,E156),ISNUMBER(E184)=ISNUMBER(E156)),1,0),IF(AND(EXACT(B184,B157),EXACT(C184,C157),EXACT(D184,D157),EXACT(E184,E157),ISNUMBER(E184)=ISNUMBER(E157)),1,0),IF(AND(EXACT(B184,B158),EXACT(C184,C158),EXACT(D184,D158),EXACT(E184,E158),ISNUMBER(E184)=ISNUMBER(E158)),1,0),IF(AND(EXACT(B184,B159),EXACT(C184,C159),EXACT(D184,D159),EXACT(E184,E159),ISNUMBER(E184)=ISNUMBER(E159)),1,0),IF(AND(EXACT(B184,B160),EXACT(C184,C160),EXACT(D184,D160),EXACT(E184,E160),ISNUMBER(E184)=ISNUMBER(E160)),1,0),IF(AND(EXACT(B184,B161),EXACT(C184,C161),EXACT(D184,D161),EXACT(E184,E161),ISNUMBER(E184)=ISNUMBER(E161)),1,0),IF(AND(EXACT(B184,B162),EXACT(C184,C162),EXACT(D184,D162),EXACT(E184,E162),ISNUMBER(E184)=ISNUMBER(E162)),1,0),IF(AND(EXACT(B184,B163),EXACT(C184,C163),EXACT(D184,D163),EXACT(E184,E163),ISNUMBER(E184)=ISNUMBER(E163)),1,0),IF(AND(EXACT(B184,B164),EXACT(C184,C164),EXACT(D184,D164),EXACT(E184,E164),ISNUMBER(E184)=ISNUMBER(E164)),1,0),IF(AND(EXACT(B184,B165),EXACT(C184,C165),EXACT(D184,D165),EXACT(E184,E165),ISNUMBER(E184)=ISNUMBER(E165)),1,0),IF(AND(EXACT(B184,B166),EXACT(C184,C166),EXACT(D184,D166),EXACT(E184,E166),ISNUMBER(E184)=ISNUMBER(E166)),1,0)))</x:f>
      </x:c>
      <x:c r="S184" s="28" t="str">
        <x:f>IF(A184="","",SUM(IF(AND(EXACT(B184,B167),EXACT(C184,C167),EXACT(D184,D167),EXACT(E184,E167),ISNUMBER(E184)=ISNUMBER(E167)),1,0),IF(AND(EXACT(B184,B168),EXACT(C184,C168),EXACT(D184,D168),EXACT(E184,E168),ISNUMBER(E184)=ISNUMBER(E168)),1,0),IF(AND(EXACT(B184,B169),EXACT(C184,C169),EXACT(D184,D169),EXACT(E184,E169),ISNUMBER(E184)=ISNUMBER(E169)),1,0),IF(AND(EXACT(B184,B170),EXACT(C184,C170),EXACT(D184,D170),EXACT(E184,E170),ISNUMBER(E184)=ISNUMBER(E170)),1,0),IF(AND(EXACT(B184,B171),EXACT(C184,C171),EXACT(D184,D171),EXACT(E184,E171),ISNUMBER(E184)=ISNUMBER(E171)),1,0),IF(AND(EXACT(B184,B172),EXACT(C184,C172),EXACT(D184,D172),EXACT(E184,E172),ISNUMBER(E184)=ISNUMBER(E172)),1,0),IF(AND(EXACT(B184,B173),EXACT(C184,C173),EXACT(D184,D173),EXACT(E184,E173),ISNUMBER(E184)=ISNUMBER(E173)),1,0),IF(AND(EXACT(B184,B174),EXACT(C184,C174),EXACT(D184,D174),EXACT(E184,E174),ISNUMBER(E184)=ISNUMBER(E174)),1,0),IF(AND(EXACT(B184,B175),EXACT(C184,C175),EXACT(D184,D175),EXACT(E184,E175),ISNUMBER(E184)=ISNUMBER(E175)),1,0),IF(AND(EXACT(B184,B176),EXACT(C184,C176),EXACT(D184,D176),EXACT(E184,E176),ISNUMBER(E184)=ISNUMBER(E176)),1,0),IF(AND(EXACT(B184,B177),EXACT(C184,C177),EXACT(D184,D177),EXACT(E184,E177),ISNUMBER(E184)=ISNUMBER(E177)),1,0),IF(AND(EXACT(B184,B178),EXACT(C184,C178),EXACT(D184,D178),EXACT(E184,E178),ISNUMBER(E184)=ISNUMBER(E178)),1,0),IF(AND(EXACT(B184,B179),EXACT(C184,C179),EXACT(D184,D179),EXACT(E184,E179),ISNUMBER(E184)=ISNUMBER(E179)),1,0),IF(AND(EXACT(B184,B180),EXACT(C184,C180),EXACT(D184,D180),EXACT(E184,E180),ISNUMBER(E184)=ISNUMBER(E180)),1,0),IF(AND(EXACT(B184,B181),EXACT(C184,C181),EXACT(D184,D181),EXACT(E184,E181),ISNUMBER(E184)=ISNUMBER(E181)),1,0),IF(AND(EXACT(B184,B182),EXACT(C184,C182),EXACT(D184,D182),EXACT(E184,E182),ISNUMBER(E184)=ISNUMBER(E182)),1,0),IF(AND(EXACT(B184,B183),EXACT(C184,C183),EXACT(D184,D183),EXACT(E184,E183),ISNUMBER(E184)=ISNUMBER(E183)),1,0),IF(AND(EXACT(B184,B184),EXACT(C184,C184),EXACT(D184,D184),EXACT(E184,E184),ISNUMBER(E184)=ISNUMBER(E184)),1,0)))</x:f>
      </x:c>
      <x:c r="T184" s="28" t="str">
        <x:f>IF(A184="","",0)</x:f>
      </x:c>
    </x:row>
    <x:row r="185" ht="22" customHeight="1">
      <x:c r="A185" s="2" t="str">
        <x:f>IF(COUNTA('Input'!A185:D185)=0,"",ROW()-6)</x:f>
      </x:c>
      <x:c r="B185" s="2" t="str">
        <x:f>IF(ISBLANK('Input'!A185),"",'Input'!A185)</x:f>
      </x:c>
      <x:c r="C185" s="2" t="str">
        <x:f>IF(ISBLANK('Input'!B185),"",'Input'!B185)</x:f>
      </x:c>
      <x:c r="D185" s="2" t="str">
        <x:f>IF(ISBLANK('Input'!C185),"",'Input'!C185)</x:f>
      </x:c>
      <x:c r="E185" s="21" t="str">
        <x:f>IF(ISBLANK('Input'!D185),"",'Input'!D185)</x:f>
      </x:c>
      <x:c r="F185" s="2" t="str">
        <x:f>IF(A185="","",SUM(K185:T185))</x:f>
      </x:c>
      <x:c r="G185" s="2" t="str">
        <x:f>IF(A185="","",IF(F185&gt;1,"Exact duplicate",IF(B185="","Missing job ID",IF(C185="","Missing customer",IF(NOT(OR(EXACT(D185,"completed"),EXACT(D185,"cancelled"))),"Missing or invalid status",IF(NOT(ISNUMBER(E185)),"Missing or invalid amount",IF(E185&lt;0,"Missing or invalid amount","")))))))</x:f>
      </x:c>
      <x:c r="H185" s="2" t="str">
        <x:f>IF(A185="","",IF(F185&gt;1,"Duplicate",IF(G185&lt;&gt;"","Exception",IF(EXACT(D185,"completed"),"Completed","Cancelled"))))</x:f>
      </x:c>
      <x:c r="I185" s="21" t="str">
        <x:f>IF(A185="","",IF(H185="Completed",E185,0))</x:f>
      </x:c>
      <x:c r="K185" s="28" t="str">
        <x:f>IF(A185="","",SUM(IF(AND(EXACT(B185,B7),EXACT(C185,C7),EXACT(D185,D7),EXACT(E185,E7),ISNUMBER(E185)=ISNUMBER(E7)),1,0),IF(AND(EXACT(B185,B8),EXACT(C185,C8),EXACT(D185,D8),EXACT(E185,E8),ISNUMBER(E185)=ISNUMBER(E8)),1,0),IF(AND(EXACT(B185,B9),EXACT(C185,C9),EXACT(D185,D9),EXACT(E185,E9),ISNUMBER(E185)=ISNUMBER(E9)),1,0),IF(AND(EXACT(B185,B10),EXACT(C185,C10),EXACT(D185,D10),EXACT(E185,E10),ISNUMBER(E185)=ISNUMBER(E10)),1,0),IF(AND(EXACT(B185,B11),EXACT(C185,C11),EXACT(D185,D11),EXACT(E185,E11),ISNUMBER(E185)=ISNUMBER(E11)),1,0),IF(AND(EXACT(B185,B12),EXACT(C185,C12),EXACT(D185,D12),EXACT(E185,E12),ISNUMBER(E185)=ISNUMBER(E12)),1,0),IF(AND(EXACT(B185,B13),EXACT(C185,C13),EXACT(D185,D13),EXACT(E185,E13),ISNUMBER(E185)=ISNUMBER(E13)),1,0),IF(AND(EXACT(B185,B14),EXACT(C185,C14),EXACT(D185,D14),EXACT(E185,E14),ISNUMBER(E185)=ISNUMBER(E14)),1,0),IF(AND(EXACT(B185,B15),EXACT(C185,C15),EXACT(D185,D15),EXACT(E185,E15),ISNUMBER(E185)=ISNUMBER(E15)),1,0),IF(AND(EXACT(B185,B16),EXACT(C185,C16),EXACT(D185,D16),EXACT(E185,E16),ISNUMBER(E185)=ISNUMBER(E16)),1,0),IF(AND(EXACT(B185,B17),EXACT(C185,C17),EXACT(D185,D17),EXACT(E185,E17),ISNUMBER(E185)=ISNUMBER(E17)),1,0),IF(AND(EXACT(B185,B18),EXACT(C185,C18),EXACT(D185,D18),EXACT(E185,E18),ISNUMBER(E185)=ISNUMBER(E18)),1,0),IF(AND(EXACT(B185,B19),EXACT(C185,C19),EXACT(D185,D19),EXACT(E185,E19),ISNUMBER(E185)=ISNUMBER(E19)),1,0),IF(AND(EXACT(B185,B20),EXACT(C185,C20),EXACT(D185,D20),EXACT(E185,E20),ISNUMBER(E185)=ISNUMBER(E20)),1,0),IF(AND(EXACT(B185,B21),EXACT(C185,C21),EXACT(D185,D21),EXACT(E185,E21),ISNUMBER(E185)=ISNUMBER(E21)),1,0),IF(AND(EXACT(B185,B22),EXACT(C185,C22),EXACT(D185,D22),EXACT(E185,E22),ISNUMBER(E185)=ISNUMBER(E22)),1,0),IF(AND(EXACT(B185,B23),EXACT(C185,C23),EXACT(D185,D23),EXACT(E185,E23),ISNUMBER(E185)=ISNUMBER(E23)),1,0),IF(AND(EXACT(B185,B24),EXACT(C185,C24),EXACT(D185,D24),EXACT(E185,E24),ISNUMBER(E185)=ISNUMBER(E24)),1,0),IF(AND(EXACT(B185,B25),EXACT(C185,C25),EXACT(D185,D25),EXACT(E185,E25),ISNUMBER(E185)=ISNUMBER(E25)),1,0),IF(AND(EXACT(B185,B26),EXACT(C185,C26),EXACT(D185,D26),EXACT(E185,E26),ISNUMBER(E185)=ISNUMBER(E26)),1,0)))</x:f>
      </x:c>
      <x:c r="L185" s="28" t="str">
        <x:f>IF(A185="","",SUM(IF(AND(EXACT(B185,B27),EXACT(C185,C27),EXACT(D185,D27),EXACT(E185,E27),ISNUMBER(E185)=ISNUMBER(E27)),1,0),IF(AND(EXACT(B185,B28),EXACT(C185,C28),EXACT(D185,D28),EXACT(E185,E28),ISNUMBER(E185)=ISNUMBER(E28)),1,0),IF(AND(EXACT(B185,B29),EXACT(C185,C29),EXACT(D185,D29),EXACT(E185,E29),ISNUMBER(E185)=ISNUMBER(E29)),1,0),IF(AND(EXACT(B185,B30),EXACT(C185,C30),EXACT(D185,D30),EXACT(E185,E30),ISNUMBER(E185)=ISNUMBER(E30)),1,0),IF(AND(EXACT(B185,B31),EXACT(C185,C31),EXACT(D185,D31),EXACT(E185,E31),ISNUMBER(E185)=ISNUMBER(E31)),1,0),IF(AND(EXACT(B185,B32),EXACT(C185,C32),EXACT(D185,D32),EXACT(E185,E32),ISNUMBER(E185)=ISNUMBER(E32)),1,0),IF(AND(EXACT(B185,B33),EXACT(C185,C33),EXACT(D185,D33),EXACT(E185,E33),ISNUMBER(E185)=ISNUMBER(E33)),1,0),IF(AND(EXACT(B185,B34),EXACT(C185,C34),EXACT(D185,D34),EXACT(E185,E34),ISNUMBER(E185)=ISNUMBER(E34)),1,0),IF(AND(EXACT(B185,B35),EXACT(C185,C35),EXACT(D185,D35),EXACT(E185,E35),ISNUMBER(E185)=ISNUMBER(E35)),1,0),IF(AND(EXACT(B185,B36),EXACT(C185,C36),EXACT(D185,D36),EXACT(E185,E36),ISNUMBER(E185)=ISNUMBER(E36)),1,0),IF(AND(EXACT(B185,B37),EXACT(C185,C37),EXACT(D185,D37),EXACT(E185,E37),ISNUMBER(E185)=ISNUMBER(E37)),1,0),IF(AND(EXACT(B185,B38),EXACT(C185,C38),EXACT(D185,D38),EXACT(E185,E38),ISNUMBER(E185)=ISNUMBER(E38)),1,0),IF(AND(EXACT(B185,B39),EXACT(C185,C39),EXACT(D185,D39),EXACT(E185,E39),ISNUMBER(E185)=ISNUMBER(E39)),1,0),IF(AND(EXACT(B185,B40),EXACT(C185,C40),EXACT(D185,D40),EXACT(E185,E40),ISNUMBER(E185)=ISNUMBER(E40)),1,0),IF(AND(EXACT(B185,B41),EXACT(C185,C41),EXACT(D185,D41),EXACT(E185,E41),ISNUMBER(E185)=ISNUMBER(E41)),1,0),IF(AND(EXACT(B185,B42),EXACT(C185,C42),EXACT(D185,D42),EXACT(E185,E42),ISNUMBER(E185)=ISNUMBER(E42)),1,0),IF(AND(EXACT(B185,B43),EXACT(C185,C43),EXACT(D185,D43),EXACT(E185,E43),ISNUMBER(E185)=ISNUMBER(E43)),1,0),IF(AND(EXACT(B185,B44),EXACT(C185,C44),EXACT(D185,D44),EXACT(E185,E44),ISNUMBER(E185)=ISNUMBER(E44)),1,0),IF(AND(EXACT(B185,B45),EXACT(C185,C45),EXACT(D185,D45),EXACT(E185,E45),ISNUMBER(E185)=ISNUMBER(E45)),1,0),IF(AND(EXACT(B185,B46),EXACT(C185,C46),EXACT(D185,D46),EXACT(E185,E46),ISNUMBER(E185)=ISNUMBER(E46)),1,0)))</x:f>
      </x:c>
      <x:c r="M185" s="28" t="str">
        <x:f>IF(A185="","",SUM(IF(AND(EXACT(B185,B47),EXACT(C185,C47),EXACT(D185,D47),EXACT(E185,E47),ISNUMBER(E185)=ISNUMBER(E47)),1,0),IF(AND(EXACT(B185,B48),EXACT(C185,C48),EXACT(D185,D48),EXACT(E185,E48),ISNUMBER(E185)=ISNUMBER(E48)),1,0),IF(AND(EXACT(B185,B49),EXACT(C185,C49),EXACT(D185,D49),EXACT(E185,E49),ISNUMBER(E185)=ISNUMBER(E49)),1,0),IF(AND(EXACT(B185,B50),EXACT(C185,C50),EXACT(D185,D50),EXACT(E185,E50),ISNUMBER(E185)=ISNUMBER(E50)),1,0),IF(AND(EXACT(B185,B51),EXACT(C185,C51),EXACT(D185,D51),EXACT(E185,E51),ISNUMBER(E185)=ISNUMBER(E51)),1,0),IF(AND(EXACT(B185,B52),EXACT(C185,C52),EXACT(D185,D52),EXACT(E185,E52),ISNUMBER(E185)=ISNUMBER(E52)),1,0),IF(AND(EXACT(B185,B53),EXACT(C185,C53),EXACT(D185,D53),EXACT(E185,E53),ISNUMBER(E185)=ISNUMBER(E53)),1,0),IF(AND(EXACT(B185,B54),EXACT(C185,C54),EXACT(D185,D54),EXACT(E185,E54),ISNUMBER(E185)=ISNUMBER(E54)),1,0),IF(AND(EXACT(B185,B55),EXACT(C185,C55),EXACT(D185,D55),EXACT(E185,E55),ISNUMBER(E185)=ISNUMBER(E55)),1,0),IF(AND(EXACT(B185,B56),EXACT(C185,C56),EXACT(D185,D56),EXACT(E185,E56),ISNUMBER(E185)=ISNUMBER(E56)),1,0),IF(AND(EXACT(B185,B57),EXACT(C185,C57),EXACT(D185,D57),EXACT(E185,E57),ISNUMBER(E185)=ISNUMBER(E57)),1,0),IF(AND(EXACT(B185,B58),EXACT(C185,C58),EXACT(D185,D58),EXACT(E185,E58),ISNUMBER(E185)=ISNUMBER(E58)),1,0),IF(AND(EXACT(B185,B59),EXACT(C185,C59),EXACT(D185,D59),EXACT(E185,E59),ISNUMBER(E185)=ISNUMBER(E59)),1,0),IF(AND(EXACT(B185,B60),EXACT(C185,C60),EXACT(D185,D60),EXACT(E185,E60),ISNUMBER(E185)=ISNUMBER(E60)),1,0),IF(AND(EXACT(B185,B61),EXACT(C185,C61),EXACT(D185,D61),EXACT(E185,E61),ISNUMBER(E185)=ISNUMBER(E61)),1,0),IF(AND(EXACT(B185,B62),EXACT(C185,C62),EXACT(D185,D62),EXACT(E185,E62),ISNUMBER(E185)=ISNUMBER(E62)),1,0),IF(AND(EXACT(B185,B63),EXACT(C185,C63),EXACT(D185,D63),EXACT(E185,E63),ISNUMBER(E185)=ISNUMBER(E63)),1,0),IF(AND(EXACT(B185,B64),EXACT(C185,C64),EXACT(D185,D64),EXACT(E185,E64),ISNUMBER(E185)=ISNUMBER(E64)),1,0),IF(AND(EXACT(B185,B65),EXACT(C185,C65),EXACT(D185,D65),EXACT(E185,E65),ISNUMBER(E185)=ISNUMBER(E65)),1,0),IF(AND(EXACT(B185,B66),EXACT(C185,C66),EXACT(D185,D66),EXACT(E185,E66),ISNUMBER(E185)=ISNUMBER(E66)),1,0)))</x:f>
      </x:c>
      <x:c r="N185" s="28" t="str">
        <x:f>IF(A185="","",SUM(IF(AND(EXACT(B185,B67),EXACT(C185,C67),EXACT(D185,D67),EXACT(E185,E67),ISNUMBER(E185)=ISNUMBER(E67)),1,0),IF(AND(EXACT(B185,B68),EXACT(C185,C68),EXACT(D185,D68),EXACT(E185,E68),ISNUMBER(E185)=ISNUMBER(E68)),1,0),IF(AND(EXACT(B185,B69),EXACT(C185,C69),EXACT(D185,D69),EXACT(E185,E69),ISNUMBER(E185)=ISNUMBER(E69)),1,0),IF(AND(EXACT(B185,B70),EXACT(C185,C70),EXACT(D185,D70),EXACT(E185,E70),ISNUMBER(E185)=ISNUMBER(E70)),1,0),IF(AND(EXACT(B185,B71),EXACT(C185,C71),EXACT(D185,D71),EXACT(E185,E71),ISNUMBER(E185)=ISNUMBER(E71)),1,0),IF(AND(EXACT(B185,B72),EXACT(C185,C72),EXACT(D185,D72),EXACT(E185,E72),ISNUMBER(E185)=ISNUMBER(E72)),1,0),IF(AND(EXACT(B185,B73),EXACT(C185,C73),EXACT(D185,D73),EXACT(E185,E73),ISNUMBER(E185)=ISNUMBER(E73)),1,0),IF(AND(EXACT(B185,B74),EXACT(C185,C74),EXACT(D185,D74),EXACT(E185,E74),ISNUMBER(E185)=ISNUMBER(E74)),1,0),IF(AND(EXACT(B185,B75),EXACT(C185,C75),EXACT(D185,D75),EXACT(E185,E75),ISNUMBER(E185)=ISNUMBER(E75)),1,0),IF(AND(EXACT(B185,B76),EXACT(C185,C76),EXACT(D185,D76),EXACT(E185,E76),ISNUMBER(E185)=ISNUMBER(E76)),1,0),IF(AND(EXACT(B185,B77),EXACT(C185,C77),EXACT(D185,D77),EXACT(E185,E77),ISNUMBER(E185)=ISNUMBER(E77)),1,0),IF(AND(EXACT(B185,B78),EXACT(C185,C78),EXACT(D185,D78),EXACT(E185,E78),ISNUMBER(E185)=ISNUMBER(E78)),1,0),IF(AND(EXACT(B185,B79),EXACT(C185,C79),EXACT(D185,D79),EXACT(E185,E79),ISNUMBER(E185)=ISNUMBER(E79)),1,0),IF(AND(EXACT(B185,B80),EXACT(C185,C80),EXACT(D185,D80),EXACT(E185,E80),ISNUMBER(E185)=ISNUMBER(E80)),1,0),IF(AND(EXACT(B185,B81),EXACT(C185,C81),EXACT(D185,D81),EXACT(E185,E81),ISNUMBER(E185)=ISNUMBER(E81)),1,0),IF(AND(EXACT(B185,B82),EXACT(C185,C82),EXACT(D185,D82),EXACT(E185,E82),ISNUMBER(E185)=ISNUMBER(E82)),1,0),IF(AND(EXACT(B185,B83),EXACT(C185,C83),EXACT(D185,D83),EXACT(E185,E83),ISNUMBER(E185)=ISNUMBER(E83)),1,0),IF(AND(EXACT(B185,B84),EXACT(C185,C84),EXACT(D185,D84),EXACT(E185,E84),ISNUMBER(E185)=ISNUMBER(E84)),1,0),IF(AND(EXACT(B185,B85),EXACT(C185,C85),EXACT(D185,D85),EXACT(E185,E85),ISNUMBER(E185)=ISNUMBER(E85)),1,0),IF(AND(EXACT(B185,B86),EXACT(C185,C86),EXACT(D185,D86),EXACT(E185,E86),ISNUMBER(E185)=ISNUMBER(E86)),1,0)))</x:f>
      </x:c>
      <x:c r="O185" s="28" t="str">
        <x:f>IF(A185="","",SUM(IF(AND(EXACT(B185,B87),EXACT(C185,C87),EXACT(D185,D87),EXACT(E185,E87),ISNUMBER(E185)=ISNUMBER(E87)),1,0),IF(AND(EXACT(B185,B88),EXACT(C185,C88),EXACT(D185,D88),EXACT(E185,E88),ISNUMBER(E185)=ISNUMBER(E88)),1,0),IF(AND(EXACT(B185,B89),EXACT(C185,C89),EXACT(D185,D89),EXACT(E185,E89),ISNUMBER(E185)=ISNUMBER(E89)),1,0),IF(AND(EXACT(B185,B90),EXACT(C185,C90),EXACT(D185,D90),EXACT(E185,E90),ISNUMBER(E185)=ISNUMBER(E90)),1,0),IF(AND(EXACT(B185,B91),EXACT(C185,C91),EXACT(D185,D91),EXACT(E185,E91),ISNUMBER(E185)=ISNUMBER(E91)),1,0),IF(AND(EXACT(B185,B92),EXACT(C185,C92),EXACT(D185,D92),EXACT(E185,E92),ISNUMBER(E185)=ISNUMBER(E92)),1,0),IF(AND(EXACT(B185,B93),EXACT(C185,C93),EXACT(D185,D93),EXACT(E185,E93),ISNUMBER(E185)=ISNUMBER(E93)),1,0),IF(AND(EXACT(B185,B94),EXACT(C185,C94),EXACT(D185,D94),EXACT(E185,E94),ISNUMBER(E185)=ISNUMBER(E94)),1,0),IF(AND(EXACT(B185,B95),EXACT(C185,C95),EXACT(D185,D95),EXACT(E185,E95),ISNUMBER(E185)=ISNUMBER(E95)),1,0),IF(AND(EXACT(B185,B96),EXACT(C185,C96),EXACT(D185,D96),EXACT(E185,E96),ISNUMBER(E185)=ISNUMBER(E96)),1,0),IF(AND(EXACT(B185,B97),EXACT(C185,C97),EXACT(D185,D97),EXACT(E185,E97),ISNUMBER(E185)=ISNUMBER(E97)),1,0),IF(AND(EXACT(B185,B98),EXACT(C185,C98),EXACT(D185,D98),EXACT(E185,E98),ISNUMBER(E185)=ISNUMBER(E98)),1,0),IF(AND(EXACT(B185,B99),EXACT(C185,C99),EXACT(D185,D99),EXACT(E185,E99),ISNUMBER(E185)=ISNUMBER(E99)),1,0),IF(AND(EXACT(B185,B100),EXACT(C185,C100),EXACT(D185,D100),EXACT(E185,E100),ISNUMBER(E185)=ISNUMBER(E100)),1,0),IF(AND(EXACT(B185,B101),EXACT(C185,C101),EXACT(D185,D101),EXACT(E185,E101),ISNUMBER(E185)=ISNUMBER(E101)),1,0),IF(AND(EXACT(B185,B102),EXACT(C185,C102),EXACT(D185,D102),EXACT(E185,E102),ISNUMBER(E185)=ISNUMBER(E102)),1,0),IF(AND(EXACT(B185,B103),EXACT(C185,C103),EXACT(D185,D103),EXACT(E185,E103),ISNUMBER(E185)=ISNUMBER(E103)),1,0),IF(AND(EXACT(B185,B104),EXACT(C185,C104),EXACT(D185,D104),EXACT(E185,E104),ISNUMBER(E185)=ISNUMBER(E104)),1,0),IF(AND(EXACT(B185,B105),EXACT(C185,C105),EXACT(D185,D105),EXACT(E185,E105),ISNUMBER(E185)=ISNUMBER(E105)),1,0),IF(AND(EXACT(B185,B106),EXACT(C185,C106),EXACT(D185,D106),EXACT(E185,E106),ISNUMBER(E185)=ISNUMBER(E106)),1,0)))</x:f>
      </x:c>
      <x:c r="P185" s="28" t="str">
        <x:f>IF(A185="","",SUM(IF(AND(EXACT(B185,B107),EXACT(C185,C107),EXACT(D185,D107),EXACT(E185,E107),ISNUMBER(E185)=ISNUMBER(E107)),1,0),IF(AND(EXACT(B185,B108),EXACT(C185,C108),EXACT(D185,D108),EXACT(E185,E108),ISNUMBER(E185)=ISNUMBER(E108)),1,0),IF(AND(EXACT(B185,B109),EXACT(C185,C109),EXACT(D185,D109),EXACT(E185,E109),ISNUMBER(E185)=ISNUMBER(E109)),1,0),IF(AND(EXACT(B185,B110),EXACT(C185,C110),EXACT(D185,D110),EXACT(E185,E110),ISNUMBER(E185)=ISNUMBER(E110)),1,0),IF(AND(EXACT(B185,B111),EXACT(C185,C111),EXACT(D185,D111),EXACT(E185,E111),ISNUMBER(E185)=ISNUMBER(E111)),1,0),IF(AND(EXACT(B185,B112),EXACT(C185,C112),EXACT(D185,D112),EXACT(E185,E112),ISNUMBER(E185)=ISNUMBER(E112)),1,0),IF(AND(EXACT(B185,B113),EXACT(C185,C113),EXACT(D185,D113),EXACT(E185,E113),ISNUMBER(E185)=ISNUMBER(E113)),1,0),IF(AND(EXACT(B185,B114),EXACT(C185,C114),EXACT(D185,D114),EXACT(E185,E114),ISNUMBER(E185)=ISNUMBER(E114)),1,0),IF(AND(EXACT(B185,B115),EXACT(C185,C115),EXACT(D185,D115),EXACT(E185,E115),ISNUMBER(E185)=ISNUMBER(E115)),1,0),IF(AND(EXACT(B185,B116),EXACT(C185,C116),EXACT(D185,D116),EXACT(E185,E116),ISNUMBER(E185)=ISNUMBER(E116)),1,0),IF(AND(EXACT(B185,B117),EXACT(C185,C117),EXACT(D185,D117),EXACT(E185,E117),ISNUMBER(E185)=ISNUMBER(E117)),1,0),IF(AND(EXACT(B185,B118),EXACT(C185,C118),EXACT(D185,D118),EXACT(E185,E118),ISNUMBER(E185)=ISNUMBER(E118)),1,0),IF(AND(EXACT(B185,B119),EXACT(C185,C119),EXACT(D185,D119),EXACT(E185,E119),ISNUMBER(E185)=ISNUMBER(E119)),1,0),IF(AND(EXACT(B185,B120),EXACT(C185,C120),EXACT(D185,D120),EXACT(E185,E120),ISNUMBER(E185)=ISNUMBER(E120)),1,0),IF(AND(EXACT(B185,B121),EXACT(C185,C121),EXACT(D185,D121),EXACT(E185,E121),ISNUMBER(E185)=ISNUMBER(E121)),1,0),IF(AND(EXACT(B185,B122),EXACT(C185,C122),EXACT(D185,D122),EXACT(E185,E122),ISNUMBER(E185)=ISNUMBER(E122)),1,0),IF(AND(EXACT(B185,B123),EXACT(C185,C123),EXACT(D185,D123),EXACT(E185,E123),ISNUMBER(E185)=ISNUMBER(E123)),1,0),IF(AND(EXACT(B185,B124),EXACT(C185,C124),EXACT(D185,D124),EXACT(E185,E124),ISNUMBER(E185)=ISNUMBER(E124)),1,0),IF(AND(EXACT(B185,B125),EXACT(C185,C125),EXACT(D185,D125),EXACT(E185,E125),ISNUMBER(E185)=ISNUMBER(E125)),1,0),IF(AND(EXACT(B185,B126),EXACT(C185,C126),EXACT(D185,D126),EXACT(E185,E126),ISNUMBER(E185)=ISNUMBER(E126)),1,0)))</x:f>
      </x:c>
      <x:c r="Q185" s="28" t="str">
        <x:f>IF(A185="","",SUM(IF(AND(EXACT(B185,B127),EXACT(C185,C127),EXACT(D185,D127),EXACT(E185,E127),ISNUMBER(E185)=ISNUMBER(E127)),1,0),IF(AND(EXACT(B185,B128),EXACT(C185,C128),EXACT(D185,D128),EXACT(E185,E128),ISNUMBER(E185)=ISNUMBER(E128)),1,0),IF(AND(EXACT(B185,B129),EXACT(C185,C129),EXACT(D185,D129),EXACT(E185,E129),ISNUMBER(E185)=ISNUMBER(E129)),1,0),IF(AND(EXACT(B185,B130),EXACT(C185,C130),EXACT(D185,D130),EXACT(E185,E130),ISNUMBER(E185)=ISNUMBER(E130)),1,0),IF(AND(EXACT(B185,B131),EXACT(C185,C131),EXACT(D185,D131),EXACT(E185,E131),ISNUMBER(E185)=ISNUMBER(E131)),1,0),IF(AND(EXACT(B185,B132),EXACT(C185,C132),EXACT(D185,D132),EXACT(E185,E132),ISNUMBER(E185)=ISNUMBER(E132)),1,0),IF(AND(EXACT(B185,B133),EXACT(C185,C133),EXACT(D185,D133),EXACT(E185,E133),ISNUMBER(E185)=ISNUMBER(E133)),1,0),IF(AND(EXACT(B185,B134),EXACT(C185,C134),EXACT(D185,D134),EXACT(E185,E134),ISNUMBER(E185)=ISNUMBER(E134)),1,0),IF(AND(EXACT(B185,B135),EXACT(C185,C135),EXACT(D185,D135),EXACT(E185,E135),ISNUMBER(E185)=ISNUMBER(E135)),1,0),IF(AND(EXACT(B185,B136),EXACT(C185,C136),EXACT(D185,D136),EXACT(E185,E136),ISNUMBER(E185)=ISNUMBER(E136)),1,0),IF(AND(EXACT(B185,B137),EXACT(C185,C137),EXACT(D185,D137),EXACT(E185,E137),ISNUMBER(E185)=ISNUMBER(E137)),1,0),IF(AND(EXACT(B185,B138),EXACT(C185,C138),EXACT(D185,D138),EXACT(E185,E138),ISNUMBER(E185)=ISNUMBER(E138)),1,0),IF(AND(EXACT(B185,B139),EXACT(C185,C139),EXACT(D185,D139),EXACT(E185,E139),ISNUMBER(E185)=ISNUMBER(E139)),1,0),IF(AND(EXACT(B185,B140),EXACT(C185,C140),EXACT(D185,D140),EXACT(E185,E140),ISNUMBER(E185)=ISNUMBER(E140)),1,0),IF(AND(EXACT(B185,B141),EXACT(C185,C141),EXACT(D185,D141),EXACT(E185,E141),ISNUMBER(E185)=ISNUMBER(E141)),1,0),IF(AND(EXACT(B185,B142),EXACT(C185,C142),EXACT(D185,D142),EXACT(E185,E142),ISNUMBER(E185)=ISNUMBER(E142)),1,0),IF(AND(EXACT(B185,B143),EXACT(C185,C143),EXACT(D185,D143),EXACT(E185,E143),ISNUMBER(E185)=ISNUMBER(E143)),1,0),IF(AND(EXACT(B185,B144),EXACT(C185,C144),EXACT(D185,D144),EXACT(E185,E144),ISNUMBER(E185)=ISNUMBER(E144)),1,0),IF(AND(EXACT(B185,B145),EXACT(C185,C145),EXACT(D185,D145),EXACT(E185,E145),ISNUMBER(E185)=ISNUMBER(E145)),1,0),IF(AND(EXACT(B185,B146),EXACT(C185,C146),EXACT(D185,D146),EXACT(E185,E146),ISNUMBER(E185)=ISNUMBER(E146)),1,0)))</x:f>
      </x:c>
      <x:c r="R185" s="28" t="str">
        <x:f>IF(A185="","",SUM(IF(AND(EXACT(B185,B147),EXACT(C185,C147),EXACT(D185,D147),EXACT(E185,E147),ISNUMBER(E185)=ISNUMBER(E147)),1,0),IF(AND(EXACT(B185,B148),EXACT(C185,C148),EXACT(D185,D148),EXACT(E185,E148),ISNUMBER(E185)=ISNUMBER(E148)),1,0),IF(AND(EXACT(B185,B149),EXACT(C185,C149),EXACT(D185,D149),EXACT(E185,E149),ISNUMBER(E185)=ISNUMBER(E149)),1,0),IF(AND(EXACT(B185,B150),EXACT(C185,C150),EXACT(D185,D150),EXACT(E185,E150),ISNUMBER(E185)=ISNUMBER(E150)),1,0),IF(AND(EXACT(B185,B151),EXACT(C185,C151),EXACT(D185,D151),EXACT(E185,E151),ISNUMBER(E185)=ISNUMBER(E151)),1,0),IF(AND(EXACT(B185,B152),EXACT(C185,C152),EXACT(D185,D152),EXACT(E185,E152),ISNUMBER(E185)=ISNUMBER(E152)),1,0),IF(AND(EXACT(B185,B153),EXACT(C185,C153),EXACT(D185,D153),EXACT(E185,E153),ISNUMBER(E185)=ISNUMBER(E153)),1,0),IF(AND(EXACT(B185,B154),EXACT(C185,C154),EXACT(D185,D154),EXACT(E185,E154),ISNUMBER(E185)=ISNUMBER(E154)),1,0),IF(AND(EXACT(B185,B155),EXACT(C185,C155),EXACT(D185,D155),EXACT(E185,E155),ISNUMBER(E185)=ISNUMBER(E155)),1,0),IF(AND(EXACT(B185,B156),EXACT(C185,C156),EXACT(D185,D156),EXACT(E185,E156),ISNUMBER(E185)=ISNUMBER(E156)),1,0),IF(AND(EXACT(B185,B157),EXACT(C185,C157),EXACT(D185,D157),EXACT(E185,E157),ISNUMBER(E185)=ISNUMBER(E157)),1,0),IF(AND(EXACT(B185,B158),EXACT(C185,C158),EXACT(D185,D158),EXACT(E185,E158),ISNUMBER(E185)=ISNUMBER(E158)),1,0),IF(AND(EXACT(B185,B159),EXACT(C185,C159),EXACT(D185,D159),EXACT(E185,E159),ISNUMBER(E185)=ISNUMBER(E159)),1,0),IF(AND(EXACT(B185,B160),EXACT(C185,C160),EXACT(D185,D160),EXACT(E185,E160),ISNUMBER(E185)=ISNUMBER(E160)),1,0),IF(AND(EXACT(B185,B161),EXACT(C185,C161),EXACT(D185,D161),EXACT(E185,E161),ISNUMBER(E185)=ISNUMBER(E161)),1,0),IF(AND(EXACT(B185,B162),EXACT(C185,C162),EXACT(D185,D162),EXACT(E185,E162),ISNUMBER(E185)=ISNUMBER(E162)),1,0),IF(AND(EXACT(B185,B163),EXACT(C185,C163),EXACT(D185,D163),EXACT(E185,E163),ISNUMBER(E185)=ISNUMBER(E163)),1,0),IF(AND(EXACT(B185,B164),EXACT(C185,C164),EXACT(D185,D164),EXACT(E185,E164),ISNUMBER(E185)=ISNUMBER(E164)),1,0),IF(AND(EXACT(B185,B165),EXACT(C185,C165),EXACT(D185,D165),EXACT(E185,E165),ISNUMBER(E185)=ISNUMBER(E165)),1,0),IF(AND(EXACT(B185,B166),EXACT(C185,C166),EXACT(D185,D166),EXACT(E185,E166),ISNUMBER(E185)=ISNUMBER(E166)),1,0)))</x:f>
      </x:c>
      <x:c r="S185" s="28" t="str">
        <x:f>IF(A185="","",SUM(IF(AND(EXACT(B185,B167),EXACT(C185,C167),EXACT(D185,D167),EXACT(E185,E167),ISNUMBER(E185)=ISNUMBER(E167)),1,0),IF(AND(EXACT(B185,B168),EXACT(C185,C168),EXACT(D185,D168),EXACT(E185,E168),ISNUMBER(E185)=ISNUMBER(E168)),1,0),IF(AND(EXACT(B185,B169),EXACT(C185,C169),EXACT(D185,D169),EXACT(E185,E169),ISNUMBER(E185)=ISNUMBER(E169)),1,0),IF(AND(EXACT(B185,B170),EXACT(C185,C170),EXACT(D185,D170),EXACT(E185,E170),ISNUMBER(E185)=ISNUMBER(E170)),1,0),IF(AND(EXACT(B185,B171),EXACT(C185,C171),EXACT(D185,D171),EXACT(E185,E171),ISNUMBER(E185)=ISNUMBER(E171)),1,0),IF(AND(EXACT(B185,B172),EXACT(C185,C172),EXACT(D185,D172),EXACT(E185,E172),ISNUMBER(E185)=ISNUMBER(E172)),1,0),IF(AND(EXACT(B185,B173),EXACT(C185,C173),EXACT(D185,D173),EXACT(E185,E173),ISNUMBER(E185)=ISNUMBER(E173)),1,0),IF(AND(EXACT(B185,B174),EXACT(C185,C174),EXACT(D185,D174),EXACT(E185,E174),ISNUMBER(E185)=ISNUMBER(E174)),1,0),IF(AND(EXACT(B185,B175),EXACT(C185,C175),EXACT(D185,D175),EXACT(E185,E175),ISNUMBER(E185)=ISNUMBER(E175)),1,0),IF(AND(EXACT(B185,B176),EXACT(C185,C176),EXACT(D185,D176),EXACT(E185,E176),ISNUMBER(E185)=ISNUMBER(E176)),1,0),IF(AND(EXACT(B185,B177),EXACT(C185,C177),EXACT(D185,D177),EXACT(E185,E177),ISNUMBER(E185)=ISNUMBER(E177)),1,0),IF(AND(EXACT(B185,B178),EXACT(C185,C178),EXACT(D185,D178),EXACT(E185,E178),ISNUMBER(E185)=ISNUMBER(E178)),1,0),IF(AND(EXACT(B185,B179),EXACT(C185,C179),EXACT(D185,D179),EXACT(E185,E179),ISNUMBER(E185)=ISNUMBER(E179)),1,0),IF(AND(EXACT(B185,B180),EXACT(C185,C180),EXACT(D185,D180),EXACT(E185,E180),ISNUMBER(E185)=ISNUMBER(E180)),1,0),IF(AND(EXACT(B185,B181),EXACT(C185,C181),EXACT(D185,D181),EXACT(E185,E181),ISNUMBER(E185)=ISNUMBER(E181)),1,0),IF(AND(EXACT(B185,B182),EXACT(C185,C182),EXACT(D185,D182),EXACT(E185,E182),ISNUMBER(E185)=ISNUMBER(E182)),1,0),IF(AND(EXACT(B185,B183),EXACT(C185,C183),EXACT(D185,D183),EXACT(E185,E183),ISNUMBER(E185)=ISNUMBER(E183)),1,0),IF(AND(EXACT(B185,B184),EXACT(C185,C184),EXACT(D185,D184),EXACT(E185,E184),ISNUMBER(E185)=ISNUMBER(E184)),1,0),IF(AND(EXACT(B185,B185),EXACT(C185,C185),EXACT(D185,D185),EXACT(E185,E185),ISNUMBER(E185)=ISNUMBER(E185)),1,0)))</x:f>
      </x:c>
      <x:c r="T185" s="28" t="str">
        <x:f>IF(A185="","",0)</x:f>
      </x:c>
    </x:row>
    <x:row r="186" ht="22" customHeight="1">
      <x:c r="A186" s="2" t="str">
        <x:f>IF(COUNTA('Input'!A186:D186)=0,"",ROW()-6)</x:f>
      </x:c>
      <x:c r="B186" s="2" t="str">
        <x:f>IF(ISBLANK('Input'!A186),"",'Input'!A186)</x:f>
      </x:c>
      <x:c r="C186" s="2" t="str">
        <x:f>IF(ISBLANK('Input'!B186),"",'Input'!B186)</x:f>
      </x:c>
      <x:c r="D186" s="2" t="str">
        <x:f>IF(ISBLANK('Input'!C186),"",'Input'!C186)</x:f>
      </x:c>
      <x:c r="E186" s="21" t="str">
        <x:f>IF(ISBLANK('Input'!D186),"",'Input'!D186)</x:f>
      </x:c>
      <x:c r="F186" s="2" t="str">
        <x:f>IF(A186="","",SUM(K186:T186))</x:f>
      </x:c>
      <x:c r="G186" s="2" t="str">
        <x:f>IF(A186="","",IF(F186&gt;1,"Exact duplicate",IF(B186="","Missing job ID",IF(C186="","Missing customer",IF(NOT(OR(EXACT(D186,"completed"),EXACT(D186,"cancelled"))),"Missing or invalid status",IF(NOT(ISNUMBER(E186)),"Missing or invalid amount",IF(E186&lt;0,"Missing or invalid amount","")))))))</x:f>
      </x:c>
      <x:c r="H186" s="2" t="str">
        <x:f>IF(A186="","",IF(F186&gt;1,"Duplicate",IF(G186&lt;&gt;"","Exception",IF(EXACT(D186,"completed"),"Completed","Cancelled"))))</x:f>
      </x:c>
      <x:c r="I186" s="21" t="str">
        <x:f>IF(A186="","",IF(H186="Completed",E186,0))</x:f>
      </x:c>
      <x:c r="K186" s="28" t="str">
        <x:f>IF(A186="","",SUM(IF(AND(EXACT(B186,B7),EXACT(C186,C7),EXACT(D186,D7),EXACT(E186,E7),ISNUMBER(E186)=ISNUMBER(E7)),1,0),IF(AND(EXACT(B186,B8),EXACT(C186,C8),EXACT(D186,D8),EXACT(E186,E8),ISNUMBER(E186)=ISNUMBER(E8)),1,0),IF(AND(EXACT(B186,B9),EXACT(C186,C9),EXACT(D186,D9),EXACT(E186,E9),ISNUMBER(E186)=ISNUMBER(E9)),1,0),IF(AND(EXACT(B186,B10),EXACT(C186,C10),EXACT(D186,D10),EXACT(E186,E10),ISNUMBER(E186)=ISNUMBER(E10)),1,0),IF(AND(EXACT(B186,B11),EXACT(C186,C11),EXACT(D186,D11),EXACT(E186,E11),ISNUMBER(E186)=ISNUMBER(E11)),1,0),IF(AND(EXACT(B186,B12),EXACT(C186,C12),EXACT(D186,D12),EXACT(E186,E12),ISNUMBER(E186)=ISNUMBER(E12)),1,0),IF(AND(EXACT(B186,B13),EXACT(C186,C13),EXACT(D186,D13),EXACT(E186,E13),ISNUMBER(E186)=ISNUMBER(E13)),1,0),IF(AND(EXACT(B186,B14),EXACT(C186,C14),EXACT(D186,D14),EXACT(E186,E14),ISNUMBER(E186)=ISNUMBER(E14)),1,0),IF(AND(EXACT(B186,B15),EXACT(C186,C15),EXACT(D186,D15),EXACT(E186,E15),ISNUMBER(E186)=ISNUMBER(E15)),1,0),IF(AND(EXACT(B186,B16),EXACT(C186,C16),EXACT(D186,D16),EXACT(E186,E16),ISNUMBER(E186)=ISNUMBER(E16)),1,0),IF(AND(EXACT(B186,B17),EXACT(C186,C17),EXACT(D186,D17),EXACT(E186,E17),ISNUMBER(E186)=ISNUMBER(E17)),1,0),IF(AND(EXACT(B186,B18),EXACT(C186,C18),EXACT(D186,D18),EXACT(E186,E18),ISNUMBER(E186)=ISNUMBER(E18)),1,0),IF(AND(EXACT(B186,B19),EXACT(C186,C19),EXACT(D186,D19),EXACT(E186,E19),ISNUMBER(E186)=ISNUMBER(E19)),1,0),IF(AND(EXACT(B186,B20),EXACT(C186,C20),EXACT(D186,D20),EXACT(E186,E20),ISNUMBER(E186)=ISNUMBER(E20)),1,0),IF(AND(EXACT(B186,B21),EXACT(C186,C21),EXACT(D186,D21),EXACT(E186,E21),ISNUMBER(E186)=ISNUMBER(E21)),1,0),IF(AND(EXACT(B186,B22),EXACT(C186,C22),EXACT(D186,D22),EXACT(E186,E22),ISNUMBER(E186)=ISNUMBER(E22)),1,0),IF(AND(EXACT(B186,B23),EXACT(C186,C23),EXACT(D186,D23),EXACT(E186,E23),ISNUMBER(E186)=ISNUMBER(E23)),1,0),IF(AND(EXACT(B186,B24),EXACT(C186,C24),EXACT(D186,D24),EXACT(E186,E24),ISNUMBER(E186)=ISNUMBER(E24)),1,0),IF(AND(EXACT(B186,B25),EXACT(C186,C25),EXACT(D186,D25),EXACT(E186,E25),ISNUMBER(E186)=ISNUMBER(E25)),1,0),IF(AND(EXACT(B186,B26),EXACT(C186,C26),EXACT(D186,D26),EXACT(E186,E26),ISNUMBER(E186)=ISNUMBER(E26)),1,0)))</x:f>
      </x:c>
      <x:c r="L186" s="28" t="str">
        <x:f>IF(A186="","",SUM(IF(AND(EXACT(B186,B27),EXACT(C186,C27),EXACT(D186,D27),EXACT(E186,E27),ISNUMBER(E186)=ISNUMBER(E27)),1,0),IF(AND(EXACT(B186,B28),EXACT(C186,C28),EXACT(D186,D28),EXACT(E186,E28),ISNUMBER(E186)=ISNUMBER(E28)),1,0),IF(AND(EXACT(B186,B29),EXACT(C186,C29),EXACT(D186,D29),EXACT(E186,E29),ISNUMBER(E186)=ISNUMBER(E29)),1,0),IF(AND(EXACT(B186,B30),EXACT(C186,C30),EXACT(D186,D30),EXACT(E186,E30),ISNUMBER(E186)=ISNUMBER(E30)),1,0),IF(AND(EXACT(B186,B31),EXACT(C186,C31),EXACT(D186,D31),EXACT(E186,E31),ISNUMBER(E186)=ISNUMBER(E31)),1,0),IF(AND(EXACT(B186,B32),EXACT(C186,C32),EXACT(D186,D32),EXACT(E186,E32),ISNUMBER(E186)=ISNUMBER(E32)),1,0),IF(AND(EXACT(B186,B33),EXACT(C186,C33),EXACT(D186,D33),EXACT(E186,E33),ISNUMBER(E186)=ISNUMBER(E33)),1,0),IF(AND(EXACT(B186,B34),EXACT(C186,C34),EXACT(D186,D34),EXACT(E186,E34),ISNUMBER(E186)=ISNUMBER(E34)),1,0),IF(AND(EXACT(B186,B35),EXACT(C186,C35),EXACT(D186,D35),EXACT(E186,E35),ISNUMBER(E186)=ISNUMBER(E35)),1,0),IF(AND(EXACT(B186,B36),EXACT(C186,C36),EXACT(D186,D36),EXACT(E186,E36),ISNUMBER(E186)=ISNUMBER(E36)),1,0),IF(AND(EXACT(B186,B37),EXACT(C186,C37),EXACT(D186,D37),EXACT(E186,E37),ISNUMBER(E186)=ISNUMBER(E37)),1,0),IF(AND(EXACT(B186,B38),EXACT(C186,C38),EXACT(D186,D38),EXACT(E186,E38),ISNUMBER(E186)=ISNUMBER(E38)),1,0),IF(AND(EXACT(B186,B39),EXACT(C186,C39),EXACT(D186,D39),EXACT(E186,E39),ISNUMBER(E186)=ISNUMBER(E39)),1,0),IF(AND(EXACT(B186,B40),EXACT(C186,C40),EXACT(D186,D40),EXACT(E186,E40),ISNUMBER(E186)=ISNUMBER(E40)),1,0),IF(AND(EXACT(B186,B41),EXACT(C186,C41),EXACT(D186,D41),EXACT(E186,E41),ISNUMBER(E186)=ISNUMBER(E41)),1,0),IF(AND(EXACT(B186,B42),EXACT(C186,C42),EXACT(D186,D42),EXACT(E186,E42),ISNUMBER(E186)=ISNUMBER(E42)),1,0),IF(AND(EXACT(B186,B43),EXACT(C186,C43),EXACT(D186,D43),EXACT(E186,E43),ISNUMBER(E186)=ISNUMBER(E43)),1,0),IF(AND(EXACT(B186,B44),EXACT(C186,C44),EXACT(D186,D44),EXACT(E186,E44),ISNUMBER(E186)=ISNUMBER(E44)),1,0),IF(AND(EXACT(B186,B45),EXACT(C186,C45),EXACT(D186,D45),EXACT(E186,E45),ISNUMBER(E186)=ISNUMBER(E45)),1,0),IF(AND(EXACT(B186,B46),EXACT(C186,C46),EXACT(D186,D46),EXACT(E186,E46),ISNUMBER(E186)=ISNUMBER(E46)),1,0)))</x:f>
      </x:c>
      <x:c r="M186" s="28" t="str">
        <x:f>IF(A186="","",SUM(IF(AND(EXACT(B186,B47),EXACT(C186,C47),EXACT(D186,D47),EXACT(E186,E47),ISNUMBER(E186)=ISNUMBER(E47)),1,0),IF(AND(EXACT(B186,B48),EXACT(C186,C48),EXACT(D186,D48),EXACT(E186,E48),ISNUMBER(E186)=ISNUMBER(E48)),1,0),IF(AND(EXACT(B186,B49),EXACT(C186,C49),EXACT(D186,D49),EXACT(E186,E49),ISNUMBER(E186)=ISNUMBER(E49)),1,0),IF(AND(EXACT(B186,B50),EXACT(C186,C50),EXACT(D186,D50),EXACT(E186,E50),ISNUMBER(E186)=ISNUMBER(E50)),1,0),IF(AND(EXACT(B186,B51),EXACT(C186,C51),EXACT(D186,D51),EXACT(E186,E51),ISNUMBER(E186)=ISNUMBER(E51)),1,0),IF(AND(EXACT(B186,B52),EXACT(C186,C52),EXACT(D186,D52),EXACT(E186,E52),ISNUMBER(E186)=ISNUMBER(E52)),1,0),IF(AND(EXACT(B186,B53),EXACT(C186,C53),EXACT(D186,D53),EXACT(E186,E53),ISNUMBER(E186)=ISNUMBER(E53)),1,0),IF(AND(EXACT(B186,B54),EXACT(C186,C54),EXACT(D186,D54),EXACT(E186,E54),ISNUMBER(E186)=ISNUMBER(E54)),1,0),IF(AND(EXACT(B186,B55),EXACT(C186,C55),EXACT(D186,D55),EXACT(E186,E55),ISNUMBER(E186)=ISNUMBER(E55)),1,0),IF(AND(EXACT(B186,B56),EXACT(C186,C56),EXACT(D186,D56),EXACT(E186,E56),ISNUMBER(E186)=ISNUMBER(E56)),1,0),IF(AND(EXACT(B186,B57),EXACT(C186,C57),EXACT(D186,D57),EXACT(E186,E57),ISNUMBER(E186)=ISNUMBER(E57)),1,0),IF(AND(EXACT(B186,B58),EXACT(C186,C58),EXACT(D186,D58),EXACT(E186,E58),ISNUMBER(E186)=ISNUMBER(E58)),1,0),IF(AND(EXACT(B186,B59),EXACT(C186,C59),EXACT(D186,D59),EXACT(E186,E59),ISNUMBER(E186)=ISNUMBER(E59)),1,0),IF(AND(EXACT(B186,B60),EXACT(C186,C60),EXACT(D186,D60),EXACT(E186,E60),ISNUMBER(E186)=ISNUMBER(E60)),1,0),IF(AND(EXACT(B186,B61),EXACT(C186,C61),EXACT(D186,D61),EXACT(E186,E61),ISNUMBER(E186)=ISNUMBER(E61)),1,0),IF(AND(EXACT(B186,B62),EXACT(C186,C62),EXACT(D186,D62),EXACT(E186,E62),ISNUMBER(E186)=ISNUMBER(E62)),1,0),IF(AND(EXACT(B186,B63),EXACT(C186,C63),EXACT(D186,D63),EXACT(E186,E63),ISNUMBER(E186)=ISNUMBER(E63)),1,0),IF(AND(EXACT(B186,B64),EXACT(C186,C64),EXACT(D186,D64),EXACT(E186,E64),ISNUMBER(E186)=ISNUMBER(E64)),1,0),IF(AND(EXACT(B186,B65),EXACT(C186,C65),EXACT(D186,D65),EXACT(E186,E65),ISNUMBER(E186)=ISNUMBER(E65)),1,0),IF(AND(EXACT(B186,B66),EXACT(C186,C66),EXACT(D186,D66),EXACT(E186,E66),ISNUMBER(E186)=ISNUMBER(E66)),1,0)))</x:f>
      </x:c>
      <x:c r="N186" s="28" t="str">
        <x:f>IF(A186="","",SUM(IF(AND(EXACT(B186,B67),EXACT(C186,C67),EXACT(D186,D67),EXACT(E186,E67),ISNUMBER(E186)=ISNUMBER(E67)),1,0),IF(AND(EXACT(B186,B68),EXACT(C186,C68),EXACT(D186,D68),EXACT(E186,E68),ISNUMBER(E186)=ISNUMBER(E68)),1,0),IF(AND(EXACT(B186,B69),EXACT(C186,C69),EXACT(D186,D69),EXACT(E186,E69),ISNUMBER(E186)=ISNUMBER(E69)),1,0),IF(AND(EXACT(B186,B70),EXACT(C186,C70),EXACT(D186,D70),EXACT(E186,E70),ISNUMBER(E186)=ISNUMBER(E70)),1,0),IF(AND(EXACT(B186,B71),EXACT(C186,C71),EXACT(D186,D71),EXACT(E186,E71),ISNUMBER(E186)=ISNUMBER(E71)),1,0),IF(AND(EXACT(B186,B72),EXACT(C186,C72),EXACT(D186,D72),EXACT(E186,E72),ISNUMBER(E186)=ISNUMBER(E72)),1,0),IF(AND(EXACT(B186,B73),EXACT(C186,C73),EXACT(D186,D73),EXACT(E186,E73),ISNUMBER(E186)=ISNUMBER(E73)),1,0),IF(AND(EXACT(B186,B74),EXACT(C186,C74),EXACT(D186,D74),EXACT(E186,E74),ISNUMBER(E186)=ISNUMBER(E74)),1,0),IF(AND(EXACT(B186,B75),EXACT(C186,C75),EXACT(D186,D75),EXACT(E186,E75),ISNUMBER(E186)=ISNUMBER(E75)),1,0),IF(AND(EXACT(B186,B76),EXACT(C186,C76),EXACT(D186,D76),EXACT(E186,E76),ISNUMBER(E186)=ISNUMBER(E76)),1,0),IF(AND(EXACT(B186,B77),EXACT(C186,C77),EXACT(D186,D77),EXACT(E186,E77),ISNUMBER(E186)=ISNUMBER(E77)),1,0),IF(AND(EXACT(B186,B78),EXACT(C186,C78),EXACT(D186,D78),EXACT(E186,E78),ISNUMBER(E186)=ISNUMBER(E78)),1,0),IF(AND(EXACT(B186,B79),EXACT(C186,C79),EXACT(D186,D79),EXACT(E186,E79),ISNUMBER(E186)=ISNUMBER(E79)),1,0),IF(AND(EXACT(B186,B80),EXACT(C186,C80),EXACT(D186,D80),EXACT(E186,E80),ISNUMBER(E186)=ISNUMBER(E80)),1,0),IF(AND(EXACT(B186,B81),EXACT(C186,C81),EXACT(D186,D81),EXACT(E186,E81),ISNUMBER(E186)=ISNUMBER(E81)),1,0),IF(AND(EXACT(B186,B82),EXACT(C186,C82),EXACT(D186,D82),EXACT(E186,E82),ISNUMBER(E186)=ISNUMBER(E82)),1,0),IF(AND(EXACT(B186,B83),EXACT(C186,C83),EXACT(D186,D83),EXACT(E186,E83),ISNUMBER(E186)=ISNUMBER(E83)),1,0),IF(AND(EXACT(B186,B84),EXACT(C186,C84),EXACT(D186,D84),EXACT(E186,E84),ISNUMBER(E186)=ISNUMBER(E84)),1,0),IF(AND(EXACT(B186,B85),EXACT(C186,C85),EXACT(D186,D85),EXACT(E186,E85),ISNUMBER(E186)=ISNUMBER(E85)),1,0),IF(AND(EXACT(B186,B86),EXACT(C186,C86),EXACT(D186,D86),EXACT(E186,E86),ISNUMBER(E186)=ISNUMBER(E86)),1,0)))</x:f>
      </x:c>
      <x:c r="O186" s="28" t="str">
        <x:f>IF(A186="","",SUM(IF(AND(EXACT(B186,B87),EXACT(C186,C87),EXACT(D186,D87),EXACT(E186,E87),ISNUMBER(E186)=ISNUMBER(E87)),1,0),IF(AND(EXACT(B186,B88),EXACT(C186,C88),EXACT(D186,D88),EXACT(E186,E88),ISNUMBER(E186)=ISNUMBER(E88)),1,0),IF(AND(EXACT(B186,B89),EXACT(C186,C89),EXACT(D186,D89),EXACT(E186,E89),ISNUMBER(E186)=ISNUMBER(E89)),1,0),IF(AND(EXACT(B186,B90),EXACT(C186,C90),EXACT(D186,D90),EXACT(E186,E90),ISNUMBER(E186)=ISNUMBER(E90)),1,0),IF(AND(EXACT(B186,B91),EXACT(C186,C91),EXACT(D186,D91),EXACT(E186,E91),ISNUMBER(E186)=ISNUMBER(E91)),1,0),IF(AND(EXACT(B186,B92),EXACT(C186,C92),EXACT(D186,D92),EXACT(E186,E92),ISNUMBER(E186)=ISNUMBER(E92)),1,0),IF(AND(EXACT(B186,B93),EXACT(C186,C93),EXACT(D186,D93),EXACT(E186,E93),ISNUMBER(E186)=ISNUMBER(E93)),1,0),IF(AND(EXACT(B186,B94),EXACT(C186,C94),EXACT(D186,D94),EXACT(E186,E94),ISNUMBER(E186)=ISNUMBER(E94)),1,0),IF(AND(EXACT(B186,B95),EXACT(C186,C95),EXACT(D186,D95),EXACT(E186,E95),ISNUMBER(E186)=ISNUMBER(E95)),1,0),IF(AND(EXACT(B186,B96),EXACT(C186,C96),EXACT(D186,D96),EXACT(E186,E96),ISNUMBER(E186)=ISNUMBER(E96)),1,0),IF(AND(EXACT(B186,B97),EXACT(C186,C97),EXACT(D186,D97),EXACT(E186,E97),ISNUMBER(E186)=ISNUMBER(E97)),1,0),IF(AND(EXACT(B186,B98),EXACT(C186,C98),EXACT(D186,D98),EXACT(E186,E98),ISNUMBER(E186)=ISNUMBER(E98)),1,0),IF(AND(EXACT(B186,B99),EXACT(C186,C99),EXACT(D186,D99),EXACT(E186,E99),ISNUMBER(E186)=ISNUMBER(E99)),1,0),IF(AND(EXACT(B186,B100),EXACT(C186,C100),EXACT(D186,D100),EXACT(E186,E100),ISNUMBER(E186)=ISNUMBER(E100)),1,0),IF(AND(EXACT(B186,B101),EXACT(C186,C101),EXACT(D186,D101),EXACT(E186,E101),ISNUMBER(E186)=ISNUMBER(E101)),1,0),IF(AND(EXACT(B186,B102),EXACT(C186,C102),EXACT(D186,D102),EXACT(E186,E102),ISNUMBER(E186)=ISNUMBER(E102)),1,0),IF(AND(EXACT(B186,B103),EXACT(C186,C103),EXACT(D186,D103),EXACT(E186,E103),ISNUMBER(E186)=ISNUMBER(E103)),1,0),IF(AND(EXACT(B186,B104),EXACT(C186,C104),EXACT(D186,D104),EXACT(E186,E104),ISNUMBER(E186)=ISNUMBER(E104)),1,0),IF(AND(EXACT(B186,B105),EXACT(C186,C105),EXACT(D186,D105),EXACT(E186,E105),ISNUMBER(E186)=ISNUMBER(E105)),1,0),IF(AND(EXACT(B186,B106),EXACT(C186,C106),EXACT(D186,D106),EXACT(E186,E106),ISNUMBER(E186)=ISNUMBER(E106)),1,0)))</x:f>
      </x:c>
      <x:c r="P186" s="28" t="str">
        <x:f>IF(A186="","",SUM(IF(AND(EXACT(B186,B107),EXACT(C186,C107),EXACT(D186,D107),EXACT(E186,E107),ISNUMBER(E186)=ISNUMBER(E107)),1,0),IF(AND(EXACT(B186,B108),EXACT(C186,C108),EXACT(D186,D108),EXACT(E186,E108),ISNUMBER(E186)=ISNUMBER(E108)),1,0),IF(AND(EXACT(B186,B109),EXACT(C186,C109),EXACT(D186,D109),EXACT(E186,E109),ISNUMBER(E186)=ISNUMBER(E109)),1,0),IF(AND(EXACT(B186,B110),EXACT(C186,C110),EXACT(D186,D110),EXACT(E186,E110),ISNUMBER(E186)=ISNUMBER(E110)),1,0),IF(AND(EXACT(B186,B111),EXACT(C186,C111),EXACT(D186,D111),EXACT(E186,E111),ISNUMBER(E186)=ISNUMBER(E111)),1,0),IF(AND(EXACT(B186,B112),EXACT(C186,C112),EXACT(D186,D112),EXACT(E186,E112),ISNUMBER(E186)=ISNUMBER(E112)),1,0),IF(AND(EXACT(B186,B113),EXACT(C186,C113),EXACT(D186,D113),EXACT(E186,E113),ISNUMBER(E186)=ISNUMBER(E113)),1,0),IF(AND(EXACT(B186,B114),EXACT(C186,C114),EXACT(D186,D114),EXACT(E186,E114),ISNUMBER(E186)=ISNUMBER(E114)),1,0),IF(AND(EXACT(B186,B115),EXACT(C186,C115),EXACT(D186,D115),EXACT(E186,E115),ISNUMBER(E186)=ISNUMBER(E115)),1,0),IF(AND(EXACT(B186,B116),EXACT(C186,C116),EXACT(D186,D116),EXACT(E186,E116),ISNUMBER(E186)=ISNUMBER(E116)),1,0),IF(AND(EXACT(B186,B117),EXACT(C186,C117),EXACT(D186,D117),EXACT(E186,E117),ISNUMBER(E186)=ISNUMBER(E117)),1,0),IF(AND(EXACT(B186,B118),EXACT(C186,C118),EXACT(D186,D118),EXACT(E186,E118),ISNUMBER(E186)=ISNUMBER(E118)),1,0),IF(AND(EXACT(B186,B119),EXACT(C186,C119),EXACT(D186,D119),EXACT(E186,E119),ISNUMBER(E186)=ISNUMBER(E119)),1,0),IF(AND(EXACT(B186,B120),EXACT(C186,C120),EXACT(D186,D120),EXACT(E186,E120),ISNUMBER(E186)=ISNUMBER(E120)),1,0),IF(AND(EXACT(B186,B121),EXACT(C186,C121),EXACT(D186,D121),EXACT(E186,E121),ISNUMBER(E186)=ISNUMBER(E121)),1,0),IF(AND(EXACT(B186,B122),EXACT(C186,C122),EXACT(D186,D122),EXACT(E186,E122),ISNUMBER(E186)=ISNUMBER(E122)),1,0),IF(AND(EXACT(B186,B123),EXACT(C186,C123),EXACT(D186,D123),EXACT(E186,E123),ISNUMBER(E186)=ISNUMBER(E123)),1,0),IF(AND(EXACT(B186,B124),EXACT(C186,C124),EXACT(D186,D124),EXACT(E186,E124),ISNUMBER(E186)=ISNUMBER(E124)),1,0),IF(AND(EXACT(B186,B125),EXACT(C186,C125),EXACT(D186,D125),EXACT(E186,E125),ISNUMBER(E186)=ISNUMBER(E125)),1,0),IF(AND(EXACT(B186,B126),EXACT(C186,C126),EXACT(D186,D126),EXACT(E186,E126),ISNUMBER(E186)=ISNUMBER(E126)),1,0)))</x:f>
      </x:c>
      <x:c r="Q186" s="28" t="str">
        <x:f>IF(A186="","",SUM(IF(AND(EXACT(B186,B127),EXACT(C186,C127),EXACT(D186,D127),EXACT(E186,E127),ISNUMBER(E186)=ISNUMBER(E127)),1,0),IF(AND(EXACT(B186,B128),EXACT(C186,C128),EXACT(D186,D128),EXACT(E186,E128),ISNUMBER(E186)=ISNUMBER(E128)),1,0),IF(AND(EXACT(B186,B129),EXACT(C186,C129),EXACT(D186,D129),EXACT(E186,E129),ISNUMBER(E186)=ISNUMBER(E129)),1,0),IF(AND(EXACT(B186,B130),EXACT(C186,C130),EXACT(D186,D130),EXACT(E186,E130),ISNUMBER(E186)=ISNUMBER(E130)),1,0),IF(AND(EXACT(B186,B131),EXACT(C186,C131),EXACT(D186,D131),EXACT(E186,E131),ISNUMBER(E186)=ISNUMBER(E131)),1,0),IF(AND(EXACT(B186,B132),EXACT(C186,C132),EXACT(D186,D132),EXACT(E186,E132),ISNUMBER(E186)=ISNUMBER(E132)),1,0),IF(AND(EXACT(B186,B133),EXACT(C186,C133),EXACT(D186,D133),EXACT(E186,E133),ISNUMBER(E186)=ISNUMBER(E133)),1,0),IF(AND(EXACT(B186,B134),EXACT(C186,C134),EXACT(D186,D134),EXACT(E186,E134),ISNUMBER(E186)=ISNUMBER(E134)),1,0),IF(AND(EXACT(B186,B135),EXACT(C186,C135),EXACT(D186,D135),EXACT(E186,E135),ISNUMBER(E186)=ISNUMBER(E135)),1,0),IF(AND(EXACT(B186,B136),EXACT(C186,C136),EXACT(D186,D136),EXACT(E186,E136),ISNUMBER(E186)=ISNUMBER(E136)),1,0),IF(AND(EXACT(B186,B137),EXACT(C186,C137),EXACT(D186,D137),EXACT(E186,E137),ISNUMBER(E186)=ISNUMBER(E137)),1,0),IF(AND(EXACT(B186,B138),EXACT(C186,C138),EXACT(D186,D138),EXACT(E186,E138),ISNUMBER(E186)=ISNUMBER(E138)),1,0),IF(AND(EXACT(B186,B139),EXACT(C186,C139),EXACT(D186,D139),EXACT(E186,E139),ISNUMBER(E186)=ISNUMBER(E139)),1,0),IF(AND(EXACT(B186,B140),EXACT(C186,C140),EXACT(D186,D140),EXACT(E186,E140),ISNUMBER(E186)=ISNUMBER(E140)),1,0),IF(AND(EXACT(B186,B141),EXACT(C186,C141),EXACT(D186,D141),EXACT(E186,E141),ISNUMBER(E186)=ISNUMBER(E141)),1,0),IF(AND(EXACT(B186,B142),EXACT(C186,C142),EXACT(D186,D142),EXACT(E186,E142),ISNUMBER(E186)=ISNUMBER(E142)),1,0),IF(AND(EXACT(B186,B143),EXACT(C186,C143),EXACT(D186,D143),EXACT(E186,E143),ISNUMBER(E186)=ISNUMBER(E143)),1,0),IF(AND(EXACT(B186,B144),EXACT(C186,C144),EXACT(D186,D144),EXACT(E186,E144),ISNUMBER(E186)=ISNUMBER(E144)),1,0),IF(AND(EXACT(B186,B145),EXACT(C186,C145),EXACT(D186,D145),EXACT(E186,E145),ISNUMBER(E186)=ISNUMBER(E145)),1,0),IF(AND(EXACT(B186,B146),EXACT(C186,C146),EXACT(D186,D146),EXACT(E186,E146),ISNUMBER(E186)=ISNUMBER(E146)),1,0)))</x:f>
      </x:c>
      <x:c r="R186" s="28" t="str">
        <x:f>IF(A186="","",SUM(IF(AND(EXACT(B186,B147),EXACT(C186,C147),EXACT(D186,D147),EXACT(E186,E147),ISNUMBER(E186)=ISNUMBER(E147)),1,0),IF(AND(EXACT(B186,B148),EXACT(C186,C148),EXACT(D186,D148),EXACT(E186,E148),ISNUMBER(E186)=ISNUMBER(E148)),1,0),IF(AND(EXACT(B186,B149),EXACT(C186,C149),EXACT(D186,D149),EXACT(E186,E149),ISNUMBER(E186)=ISNUMBER(E149)),1,0),IF(AND(EXACT(B186,B150),EXACT(C186,C150),EXACT(D186,D150),EXACT(E186,E150),ISNUMBER(E186)=ISNUMBER(E150)),1,0),IF(AND(EXACT(B186,B151),EXACT(C186,C151),EXACT(D186,D151),EXACT(E186,E151),ISNUMBER(E186)=ISNUMBER(E151)),1,0),IF(AND(EXACT(B186,B152),EXACT(C186,C152),EXACT(D186,D152),EXACT(E186,E152),ISNUMBER(E186)=ISNUMBER(E152)),1,0),IF(AND(EXACT(B186,B153),EXACT(C186,C153),EXACT(D186,D153),EXACT(E186,E153),ISNUMBER(E186)=ISNUMBER(E153)),1,0),IF(AND(EXACT(B186,B154),EXACT(C186,C154),EXACT(D186,D154),EXACT(E186,E154),ISNUMBER(E186)=ISNUMBER(E154)),1,0),IF(AND(EXACT(B186,B155),EXACT(C186,C155),EXACT(D186,D155),EXACT(E186,E155),ISNUMBER(E186)=ISNUMBER(E155)),1,0),IF(AND(EXACT(B186,B156),EXACT(C186,C156),EXACT(D186,D156),EXACT(E186,E156),ISNUMBER(E186)=ISNUMBER(E156)),1,0),IF(AND(EXACT(B186,B157),EXACT(C186,C157),EXACT(D186,D157),EXACT(E186,E157),ISNUMBER(E186)=ISNUMBER(E157)),1,0),IF(AND(EXACT(B186,B158),EXACT(C186,C158),EXACT(D186,D158),EXACT(E186,E158),ISNUMBER(E186)=ISNUMBER(E158)),1,0),IF(AND(EXACT(B186,B159),EXACT(C186,C159),EXACT(D186,D159),EXACT(E186,E159),ISNUMBER(E186)=ISNUMBER(E159)),1,0),IF(AND(EXACT(B186,B160),EXACT(C186,C160),EXACT(D186,D160),EXACT(E186,E160),ISNUMBER(E186)=ISNUMBER(E160)),1,0),IF(AND(EXACT(B186,B161),EXACT(C186,C161),EXACT(D186,D161),EXACT(E186,E161),ISNUMBER(E186)=ISNUMBER(E161)),1,0),IF(AND(EXACT(B186,B162),EXACT(C186,C162),EXACT(D186,D162),EXACT(E186,E162),ISNUMBER(E186)=ISNUMBER(E162)),1,0),IF(AND(EXACT(B186,B163),EXACT(C186,C163),EXACT(D186,D163),EXACT(E186,E163),ISNUMBER(E186)=ISNUMBER(E163)),1,0),IF(AND(EXACT(B186,B164),EXACT(C186,C164),EXACT(D186,D164),EXACT(E186,E164),ISNUMBER(E186)=ISNUMBER(E164)),1,0),IF(AND(EXACT(B186,B165),EXACT(C186,C165),EXACT(D186,D165),EXACT(E186,E165),ISNUMBER(E186)=ISNUMBER(E165)),1,0),IF(AND(EXACT(B186,B166),EXACT(C186,C166),EXACT(D186,D166),EXACT(E186,E166),ISNUMBER(E186)=ISNUMBER(E166)),1,0)))</x:f>
      </x:c>
      <x:c r="S186" s="28" t="str">
        <x:f>IF(A186="","",SUM(IF(AND(EXACT(B186,B167),EXACT(C186,C167),EXACT(D186,D167),EXACT(E186,E167),ISNUMBER(E186)=ISNUMBER(E167)),1,0),IF(AND(EXACT(B186,B168),EXACT(C186,C168),EXACT(D186,D168),EXACT(E186,E168),ISNUMBER(E186)=ISNUMBER(E168)),1,0),IF(AND(EXACT(B186,B169),EXACT(C186,C169),EXACT(D186,D169),EXACT(E186,E169),ISNUMBER(E186)=ISNUMBER(E169)),1,0),IF(AND(EXACT(B186,B170),EXACT(C186,C170),EXACT(D186,D170),EXACT(E186,E170),ISNUMBER(E186)=ISNUMBER(E170)),1,0),IF(AND(EXACT(B186,B171),EXACT(C186,C171),EXACT(D186,D171),EXACT(E186,E171),ISNUMBER(E186)=ISNUMBER(E171)),1,0),IF(AND(EXACT(B186,B172),EXACT(C186,C172),EXACT(D186,D172),EXACT(E186,E172),ISNUMBER(E186)=ISNUMBER(E172)),1,0),IF(AND(EXACT(B186,B173),EXACT(C186,C173),EXACT(D186,D173),EXACT(E186,E173),ISNUMBER(E186)=ISNUMBER(E173)),1,0),IF(AND(EXACT(B186,B174),EXACT(C186,C174),EXACT(D186,D174),EXACT(E186,E174),ISNUMBER(E186)=ISNUMBER(E174)),1,0),IF(AND(EXACT(B186,B175),EXACT(C186,C175),EXACT(D186,D175),EXACT(E186,E175),ISNUMBER(E186)=ISNUMBER(E175)),1,0),IF(AND(EXACT(B186,B176),EXACT(C186,C176),EXACT(D186,D176),EXACT(E186,E176),ISNUMBER(E186)=ISNUMBER(E176)),1,0),IF(AND(EXACT(B186,B177),EXACT(C186,C177),EXACT(D186,D177),EXACT(E186,E177),ISNUMBER(E186)=ISNUMBER(E177)),1,0),IF(AND(EXACT(B186,B178),EXACT(C186,C178),EXACT(D186,D178),EXACT(E186,E178),ISNUMBER(E186)=ISNUMBER(E178)),1,0),IF(AND(EXACT(B186,B179),EXACT(C186,C179),EXACT(D186,D179),EXACT(E186,E179),ISNUMBER(E186)=ISNUMBER(E179)),1,0),IF(AND(EXACT(B186,B180),EXACT(C186,C180),EXACT(D186,D180),EXACT(E186,E180),ISNUMBER(E186)=ISNUMBER(E180)),1,0),IF(AND(EXACT(B186,B181),EXACT(C186,C181),EXACT(D186,D181),EXACT(E186,E181),ISNUMBER(E186)=ISNUMBER(E181)),1,0),IF(AND(EXACT(B186,B182),EXACT(C186,C182),EXACT(D186,D182),EXACT(E186,E182),ISNUMBER(E186)=ISNUMBER(E182)),1,0),IF(AND(EXACT(B186,B183),EXACT(C186,C183),EXACT(D186,D183),EXACT(E186,E183),ISNUMBER(E186)=ISNUMBER(E183)),1,0),IF(AND(EXACT(B186,B184),EXACT(C186,C184),EXACT(D186,D184),EXACT(E186,E184),ISNUMBER(E186)=ISNUMBER(E184)),1,0),IF(AND(EXACT(B186,B185),EXACT(C186,C185),EXACT(D186,D185),EXACT(E186,E185),ISNUMBER(E186)=ISNUMBER(E185)),1,0),IF(AND(EXACT(B186,B186),EXACT(C186,C186),EXACT(D186,D186),EXACT(E186,E186),ISNUMBER(E186)=ISNUMBER(E186)),1,0)))</x:f>
      </x:c>
      <x:c r="T186" s="28" t="str">
        <x:f>IF(A186="","",0)</x:f>
      </x:c>
    </x:row>
    <x:row r="187" ht="22" customHeight="1">
      <x:c r="A187" s="2" t="str">
        <x:f>IF(COUNTA('Input'!A187:D187)=0,"",ROW()-6)</x:f>
      </x:c>
      <x:c r="B187" s="2" t="str">
        <x:f>IF(ISBLANK('Input'!A187),"",'Input'!A187)</x:f>
      </x:c>
      <x:c r="C187" s="2" t="str">
        <x:f>IF(ISBLANK('Input'!B187),"",'Input'!B187)</x:f>
      </x:c>
      <x:c r="D187" s="2" t="str">
        <x:f>IF(ISBLANK('Input'!C187),"",'Input'!C187)</x:f>
      </x:c>
      <x:c r="E187" s="21" t="str">
        <x:f>IF(ISBLANK('Input'!D187),"",'Input'!D187)</x:f>
      </x:c>
      <x:c r="F187" s="2" t="str">
        <x:f>IF(A187="","",SUM(K187:T187))</x:f>
      </x:c>
      <x:c r="G187" s="2" t="str">
        <x:f>IF(A187="","",IF(F187&gt;1,"Exact duplicate",IF(B187="","Missing job ID",IF(C187="","Missing customer",IF(NOT(OR(EXACT(D187,"completed"),EXACT(D187,"cancelled"))),"Missing or invalid status",IF(NOT(ISNUMBER(E187)),"Missing or invalid amount",IF(E187&lt;0,"Missing or invalid amount","")))))))</x:f>
      </x:c>
      <x:c r="H187" s="2" t="str">
        <x:f>IF(A187="","",IF(F187&gt;1,"Duplicate",IF(G187&lt;&gt;"","Exception",IF(EXACT(D187,"completed"),"Completed","Cancelled"))))</x:f>
      </x:c>
      <x:c r="I187" s="21" t="str">
        <x:f>IF(A187="","",IF(H187="Completed",E187,0))</x:f>
      </x:c>
      <x:c r="K187" s="28" t="str">
        <x:f>IF(A187="","",SUM(IF(AND(EXACT(B187,B7),EXACT(C187,C7),EXACT(D187,D7),EXACT(E187,E7),ISNUMBER(E187)=ISNUMBER(E7)),1,0),IF(AND(EXACT(B187,B8),EXACT(C187,C8),EXACT(D187,D8),EXACT(E187,E8),ISNUMBER(E187)=ISNUMBER(E8)),1,0),IF(AND(EXACT(B187,B9),EXACT(C187,C9),EXACT(D187,D9),EXACT(E187,E9),ISNUMBER(E187)=ISNUMBER(E9)),1,0),IF(AND(EXACT(B187,B10),EXACT(C187,C10),EXACT(D187,D10),EXACT(E187,E10),ISNUMBER(E187)=ISNUMBER(E10)),1,0),IF(AND(EXACT(B187,B11),EXACT(C187,C11),EXACT(D187,D11),EXACT(E187,E11),ISNUMBER(E187)=ISNUMBER(E11)),1,0),IF(AND(EXACT(B187,B12),EXACT(C187,C12),EXACT(D187,D12),EXACT(E187,E12),ISNUMBER(E187)=ISNUMBER(E12)),1,0),IF(AND(EXACT(B187,B13),EXACT(C187,C13),EXACT(D187,D13),EXACT(E187,E13),ISNUMBER(E187)=ISNUMBER(E13)),1,0),IF(AND(EXACT(B187,B14),EXACT(C187,C14),EXACT(D187,D14),EXACT(E187,E14),ISNUMBER(E187)=ISNUMBER(E14)),1,0),IF(AND(EXACT(B187,B15),EXACT(C187,C15),EXACT(D187,D15),EXACT(E187,E15),ISNUMBER(E187)=ISNUMBER(E15)),1,0),IF(AND(EXACT(B187,B16),EXACT(C187,C16),EXACT(D187,D16),EXACT(E187,E16),ISNUMBER(E187)=ISNUMBER(E16)),1,0),IF(AND(EXACT(B187,B17),EXACT(C187,C17),EXACT(D187,D17),EXACT(E187,E17),ISNUMBER(E187)=ISNUMBER(E17)),1,0),IF(AND(EXACT(B187,B18),EXACT(C187,C18),EXACT(D187,D18),EXACT(E187,E18),ISNUMBER(E187)=ISNUMBER(E18)),1,0),IF(AND(EXACT(B187,B19),EXACT(C187,C19),EXACT(D187,D19),EXACT(E187,E19),ISNUMBER(E187)=ISNUMBER(E19)),1,0),IF(AND(EXACT(B187,B20),EXACT(C187,C20),EXACT(D187,D20),EXACT(E187,E20),ISNUMBER(E187)=ISNUMBER(E20)),1,0),IF(AND(EXACT(B187,B21),EXACT(C187,C21),EXACT(D187,D21),EXACT(E187,E21),ISNUMBER(E187)=ISNUMBER(E21)),1,0),IF(AND(EXACT(B187,B22),EXACT(C187,C22),EXACT(D187,D22),EXACT(E187,E22),ISNUMBER(E187)=ISNUMBER(E22)),1,0),IF(AND(EXACT(B187,B23),EXACT(C187,C23),EXACT(D187,D23),EXACT(E187,E23),ISNUMBER(E187)=ISNUMBER(E23)),1,0),IF(AND(EXACT(B187,B24),EXACT(C187,C24),EXACT(D187,D24),EXACT(E187,E24),ISNUMBER(E187)=ISNUMBER(E24)),1,0),IF(AND(EXACT(B187,B25),EXACT(C187,C25),EXACT(D187,D25),EXACT(E187,E25),ISNUMBER(E187)=ISNUMBER(E25)),1,0),IF(AND(EXACT(B187,B26),EXACT(C187,C26),EXACT(D187,D26),EXACT(E187,E26),ISNUMBER(E187)=ISNUMBER(E26)),1,0)))</x:f>
      </x:c>
      <x:c r="L187" s="28" t="str">
        <x:f>IF(A187="","",SUM(IF(AND(EXACT(B187,B27),EXACT(C187,C27),EXACT(D187,D27),EXACT(E187,E27),ISNUMBER(E187)=ISNUMBER(E27)),1,0),IF(AND(EXACT(B187,B28),EXACT(C187,C28),EXACT(D187,D28),EXACT(E187,E28),ISNUMBER(E187)=ISNUMBER(E28)),1,0),IF(AND(EXACT(B187,B29),EXACT(C187,C29),EXACT(D187,D29),EXACT(E187,E29),ISNUMBER(E187)=ISNUMBER(E29)),1,0),IF(AND(EXACT(B187,B30),EXACT(C187,C30),EXACT(D187,D30),EXACT(E187,E30),ISNUMBER(E187)=ISNUMBER(E30)),1,0),IF(AND(EXACT(B187,B31),EXACT(C187,C31),EXACT(D187,D31),EXACT(E187,E31),ISNUMBER(E187)=ISNUMBER(E31)),1,0),IF(AND(EXACT(B187,B32),EXACT(C187,C32),EXACT(D187,D32),EXACT(E187,E32),ISNUMBER(E187)=ISNUMBER(E32)),1,0),IF(AND(EXACT(B187,B33),EXACT(C187,C33),EXACT(D187,D33),EXACT(E187,E33),ISNUMBER(E187)=ISNUMBER(E33)),1,0),IF(AND(EXACT(B187,B34),EXACT(C187,C34),EXACT(D187,D34),EXACT(E187,E34),ISNUMBER(E187)=ISNUMBER(E34)),1,0),IF(AND(EXACT(B187,B35),EXACT(C187,C35),EXACT(D187,D35),EXACT(E187,E35),ISNUMBER(E187)=ISNUMBER(E35)),1,0),IF(AND(EXACT(B187,B36),EXACT(C187,C36),EXACT(D187,D36),EXACT(E187,E36),ISNUMBER(E187)=ISNUMBER(E36)),1,0),IF(AND(EXACT(B187,B37),EXACT(C187,C37),EXACT(D187,D37),EXACT(E187,E37),ISNUMBER(E187)=ISNUMBER(E37)),1,0),IF(AND(EXACT(B187,B38),EXACT(C187,C38),EXACT(D187,D38),EXACT(E187,E38),ISNUMBER(E187)=ISNUMBER(E38)),1,0),IF(AND(EXACT(B187,B39),EXACT(C187,C39),EXACT(D187,D39),EXACT(E187,E39),ISNUMBER(E187)=ISNUMBER(E39)),1,0),IF(AND(EXACT(B187,B40),EXACT(C187,C40),EXACT(D187,D40),EXACT(E187,E40),ISNUMBER(E187)=ISNUMBER(E40)),1,0),IF(AND(EXACT(B187,B41),EXACT(C187,C41),EXACT(D187,D41),EXACT(E187,E41),ISNUMBER(E187)=ISNUMBER(E41)),1,0),IF(AND(EXACT(B187,B42),EXACT(C187,C42),EXACT(D187,D42),EXACT(E187,E42),ISNUMBER(E187)=ISNUMBER(E42)),1,0),IF(AND(EXACT(B187,B43),EXACT(C187,C43),EXACT(D187,D43),EXACT(E187,E43),ISNUMBER(E187)=ISNUMBER(E43)),1,0),IF(AND(EXACT(B187,B44),EXACT(C187,C44),EXACT(D187,D44),EXACT(E187,E44),ISNUMBER(E187)=ISNUMBER(E44)),1,0),IF(AND(EXACT(B187,B45),EXACT(C187,C45),EXACT(D187,D45),EXACT(E187,E45),ISNUMBER(E187)=ISNUMBER(E45)),1,0),IF(AND(EXACT(B187,B46),EXACT(C187,C46),EXACT(D187,D46),EXACT(E187,E46),ISNUMBER(E187)=ISNUMBER(E46)),1,0)))</x:f>
      </x:c>
      <x:c r="M187" s="28" t="str">
        <x:f>IF(A187="","",SUM(IF(AND(EXACT(B187,B47),EXACT(C187,C47),EXACT(D187,D47),EXACT(E187,E47),ISNUMBER(E187)=ISNUMBER(E47)),1,0),IF(AND(EXACT(B187,B48),EXACT(C187,C48),EXACT(D187,D48),EXACT(E187,E48),ISNUMBER(E187)=ISNUMBER(E48)),1,0),IF(AND(EXACT(B187,B49),EXACT(C187,C49),EXACT(D187,D49),EXACT(E187,E49),ISNUMBER(E187)=ISNUMBER(E49)),1,0),IF(AND(EXACT(B187,B50),EXACT(C187,C50),EXACT(D187,D50),EXACT(E187,E50),ISNUMBER(E187)=ISNUMBER(E50)),1,0),IF(AND(EXACT(B187,B51),EXACT(C187,C51),EXACT(D187,D51),EXACT(E187,E51),ISNUMBER(E187)=ISNUMBER(E51)),1,0),IF(AND(EXACT(B187,B52),EXACT(C187,C52),EXACT(D187,D52),EXACT(E187,E52),ISNUMBER(E187)=ISNUMBER(E52)),1,0),IF(AND(EXACT(B187,B53),EXACT(C187,C53),EXACT(D187,D53),EXACT(E187,E53),ISNUMBER(E187)=ISNUMBER(E53)),1,0),IF(AND(EXACT(B187,B54),EXACT(C187,C54),EXACT(D187,D54),EXACT(E187,E54),ISNUMBER(E187)=ISNUMBER(E54)),1,0),IF(AND(EXACT(B187,B55),EXACT(C187,C55),EXACT(D187,D55),EXACT(E187,E55),ISNUMBER(E187)=ISNUMBER(E55)),1,0),IF(AND(EXACT(B187,B56),EXACT(C187,C56),EXACT(D187,D56),EXACT(E187,E56),ISNUMBER(E187)=ISNUMBER(E56)),1,0),IF(AND(EXACT(B187,B57),EXACT(C187,C57),EXACT(D187,D57),EXACT(E187,E57),ISNUMBER(E187)=ISNUMBER(E57)),1,0),IF(AND(EXACT(B187,B58),EXACT(C187,C58),EXACT(D187,D58),EXACT(E187,E58),ISNUMBER(E187)=ISNUMBER(E58)),1,0),IF(AND(EXACT(B187,B59),EXACT(C187,C59),EXACT(D187,D59),EXACT(E187,E59),ISNUMBER(E187)=ISNUMBER(E59)),1,0),IF(AND(EXACT(B187,B60),EXACT(C187,C60),EXACT(D187,D60),EXACT(E187,E60),ISNUMBER(E187)=ISNUMBER(E60)),1,0),IF(AND(EXACT(B187,B61),EXACT(C187,C61),EXACT(D187,D61),EXACT(E187,E61),ISNUMBER(E187)=ISNUMBER(E61)),1,0),IF(AND(EXACT(B187,B62),EXACT(C187,C62),EXACT(D187,D62),EXACT(E187,E62),ISNUMBER(E187)=ISNUMBER(E62)),1,0),IF(AND(EXACT(B187,B63),EXACT(C187,C63),EXACT(D187,D63),EXACT(E187,E63),ISNUMBER(E187)=ISNUMBER(E63)),1,0),IF(AND(EXACT(B187,B64),EXACT(C187,C64),EXACT(D187,D64),EXACT(E187,E64),ISNUMBER(E187)=ISNUMBER(E64)),1,0),IF(AND(EXACT(B187,B65),EXACT(C187,C65),EXACT(D187,D65),EXACT(E187,E65),ISNUMBER(E187)=ISNUMBER(E65)),1,0),IF(AND(EXACT(B187,B66),EXACT(C187,C66),EXACT(D187,D66),EXACT(E187,E66),ISNUMBER(E187)=ISNUMBER(E66)),1,0)))</x:f>
      </x:c>
      <x:c r="N187" s="28" t="str">
        <x:f>IF(A187="","",SUM(IF(AND(EXACT(B187,B67),EXACT(C187,C67),EXACT(D187,D67),EXACT(E187,E67),ISNUMBER(E187)=ISNUMBER(E67)),1,0),IF(AND(EXACT(B187,B68),EXACT(C187,C68),EXACT(D187,D68),EXACT(E187,E68),ISNUMBER(E187)=ISNUMBER(E68)),1,0),IF(AND(EXACT(B187,B69),EXACT(C187,C69),EXACT(D187,D69),EXACT(E187,E69),ISNUMBER(E187)=ISNUMBER(E69)),1,0),IF(AND(EXACT(B187,B70),EXACT(C187,C70),EXACT(D187,D70),EXACT(E187,E70),ISNUMBER(E187)=ISNUMBER(E70)),1,0),IF(AND(EXACT(B187,B71),EXACT(C187,C71),EXACT(D187,D71),EXACT(E187,E71),ISNUMBER(E187)=ISNUMBER(E71)),1,0),IF(AND(EXACT(B187,B72),EXACT(C187,C72),EXACT(D187,D72),EXACT(E187,E72),ISNUMBER(E187)=ISNUMBER(E72)),1,0),IF(AND(EXACT(B187,B73),EXACT(C187,C73),EXACT(D187,D73),EXACT(E187,E73),ISNUMBER(E187)=ISNUMBER(E73)),1,0),IF(AND(EXACT(B187,B74),EXACT(C187,C74),EXACT(D187,D74),EXACT(E187,E74),ISNUMBER(E187)=ISNUMBER(E74)),1,0),IF(AND(EXACT(B187,B75),EXACT(C187,C75),EXACT(D187,D75),EXACT(E187,E75),ISNUMBER(E187)=ISNUMBER(E75)),1,0),IF(AND(EXACT(B187,B76),EXACT(C187,C76),EXACT(D187,D76),EXACT(E187,E76),ISNUMBER(E187)=ISNUMBER(E76)),1,0),IF(AND(EXACT(B187,B77),EXACT(C187,C77),EXACT(D187,D77),EXACT(E187,E77),ISNUMBER(E187)=ISNUMBER(E77)),1,0),IF(AND(EXACT(B187,B78),EXACT(C187,C78),EXACT(D187,D78),EXACT(E187,E78),ISNUMBER(E187)=ISNUMBER(E78)),1,0),IF(AND(EXACT(B187,B79),EXACT(C187,C79),EXACT(D187,D79),EXACT(E187,E79),ISNUMBER(E187)=ISNUMBER(E79)),1,0),IF(AND(EXACT(B187,B80),EXACT(C187,C80),EXACT(D187,D80),EXACT(E187,E80),ISNUMBER(E187)=ISNUMBER(E80)),1,0),IF(AND(EXACT(B187,B81),EXACT(C187,C81),EXACT(D187,D81),EXACT(E187,E81),ISNUMBER(E187)=ISNUMBER(E81)),1,0),IF(AND(EXACT(B187,B82),EXACT(C187,C82),EXACT(D187,D82),EXACT(E187,E82),ISNUMBER(E187)=ISNUMBER(E82)),1,0),IF(AND(EXACT(B187,B83),EXACT(C187,C83),EXACT(D187,D83),EXACT(E187,E83),ISNUMBER(E187)=ISNUMBER(E83)),1,0),IF(AND(EXACT(B187,B84),EXACT(C187,C84),EXACT(D187,D84),EXACT(E187,E84),ISNUMBER(E187)=ISNUMBER(E84)),1,0),IF(AND(EXACT(B187,B85),EXACT(C187,C85),EXACT(D187,D85),EXACT(E187,E85),ISNUMBER(E187)=ISNUMBER(E85)),1,0),IF(AND(EXACT(B187,B86),EXACT(C187,C86),EXACT(D187,D86),EXACT(E187,E86),ISNUMBER(E187)=ISNUMBER(E86)),1,0)))</x:f>
      </x:c>
      <x:c r="O187" s="28" t="str">
        <x:f>IF(A187="","",SUM(IF(AND(EXACT(B187,B87),EXACT(C187,C87),EXACT(D187,D87),EXACT(E187,E87),ISNUMBER(E187)=ISNUMBER(E87)),1,0),IF(AND(EXACT(B187,B88),EXACT(C187,C88),EXACT(D187,D88),EXACT(E187,E88),ISNUMBER(E187)=ISNUMBER(E88)),1,0),IF(AND(EXACT(B187,B89),EXACT(C187,C89),EXACT(D187,D89),EXACT(E187,E89),ISNUMBER(E187)=ISNUMBER(E89)),1,0),IF(AND(EXACT(B187,B90),EXACT(C187,C90),EXACT(D187,D90),EXACT(E187,E90),ISNUMBER(E187)=ISNUMBER(E90)),1,0),IF(AND(EXACT(B187,B91),EXACT(C187,C91),EXACT(D187,D91),EXACT(E187,E91),ISNUMBER(E187)=ISNUMBER(E91)),1,0),IF(AND(EXACT(B187,B92),EXACT(C187,C92),EXACT(D187,D92),EXACT(E187,E92),ISNUMBER(E187)=ISNUMBER(E92)),1,0),IF(AND(EXACT(B187,B93),EXACT(C187,C93),EXACT(D187,D93),EXACT(E187,E93),ISNUMBER(E187)=ISNUMBER(E93)),1,0),IF(AND(EXACT(B187,B94),EXACT(C187,C94),EXACT(D187,D94),EXACT(E187,E94),ISNUMBER(E187)=ISNUMBER(E94)),1,0),IF(AND(EXACT(B187,B95),EXACT(C187,C95),EXACT(D187,D95),EXACT(E187,E95),ISNUMBER(E187)=ISNUMBER(E95)),1,0),IF(AND(EXACT(B187,B96),EXACT(C187,C96),EXACT(D187,D96),EXACT(E187,E96),ISNUMBER(E187)=ISNUMBER(E96)),1,0),IF(AND(EXACT(B187,B97),EXACT(C187,C97),EXACT(D187,D97),EXACT(E187,E97),ISNUMBER(E187)=ISNUMBER(E97)),1,0),IF(AND(EXACT(B187,B98),EXACT(C187,C98),EXACT(D187,D98),EXACT(E187,E98),ISNUMBER(E187)=ISNUMBER(E98)),1,0),IF(AND(EXACT(B187,B99),EXACT(C187,C99),EXACT(D187,D99),EXACT(E187,E99),ISNUMBER(E187)=ISNUMBER(E99)),1,0),IF(AND(EXACT(B187,B100),EXACT(C187,C100),EXACT(D187,D100),EXACT(E187,E100),ISNUMBER(E187)=ISNUMBER(E100)),1,0),IF(AND(EXACT(B187,B101),EXACT(C187,C101),EXACT(D187,D101),EXACT(E187,E101),ISNUMBER(E187)=ISNUMBER(E101)),1,0),IF(AND(EXACT(B187,B102),EXACT(C187,C102),EXACT(D187,D102),EXACT(E187,E102),ISNUMBER(E187)=ISNUMBER(E102)),1,0),IF(AND(EXACT(B187,B103),EXACT(C187,C103),EXACT(D187,D103),EXACT(E187,E103),ISNUMBER(E187)=ISNUMBER(E103)),1,0),IF(AND(EXACT(B187,B104),EXACT(C187,C104),EXACT(D187,D104),EXACT(E187,E104),ISNUMBER(E187)=ISNUMBER(E104)),1,0),IF(AND(EXACT(B187,B105),EXACT(C187,C105),EXACT(D187,D105),EXACT(E187,E105),ISNUMBER(E187)=ISNUMBER(E105)),1,0),IF(AND(EXACT(B187,B106),EXACT(C187,C106),EXACT(D187,D106),EXACT(E187,E106),ISNUMBER(E187)=ISNUMBER(E106)),1,0)))</x:f>
      </x:c>
      <x:c r="P187" s="28" t="str">
        <x:f>IF(A187="","",SUM(IF(AND(EXACT(B187,B107),EXACT(C187,C107),EXACT(D187,D107),EXACT(E187,E107),ISNUMBER(E187)=ISNUMBER(E107)),1,0),IF(AND(EXACT(B187,B108),EXACT(C187,C108),EXACT(D187,D108),EXACT(E187,E108),ISNUMBER(E187)=ISNUMBER(E108)),1,0),IF(AND(EXACT(B187,B109),EXACT(C187,C109),EXACT(D187,D109),EXACT(E187,E109),ISNUMBER(E187)=ISNUMBER(E109)),1,0),IF(AND(EXACT(B187,B110),EXACT(C187,C110),EXACT(D187,D110),EXACT(E187,E110),ISNUMBER(E187)=ISNUMBER(E110)),1,0),IF(AND(EXACT(B187,B111),EXACT(C187,C111),EXACT(D187,D111),EXACT(E187,E111),ISNUMBER(E187)=ISNUMBER(E111)),1,0),IF(AND(EXACT(B187,B112),EXACT(C187,C112),EXACT(D187,D112),EXACT(E187,E112),ISNUMBER(E187)=ISNUMBER(E112)),1,0),IF(AND(EXACT(B187,B113),EXACT(C187,C113),EXACT(D187,D113),EXACT(E187,E113),ISNUMBER(E187)=ISNUMBER(E113)),1,0),IF(AND(EXACT(B187,B114),EXACT(C187,C114),EXACT(D187,D114),EXACT(E187,E114),ISNUMBER(E187)=ISNUMBER(E114)),1,0),IF(AND(EXACT(B187,B115),EXACT(C187,C115),EXACT(D187,D115),EXACT(E187,E115),ISNUMBER(E187)=ISNUMBER(E115)),1,0),IF(AND(EXACT(B187,B116),EXACT(C187,C116),EXACT(D187,D116),EXACT(E187,E116),ISNUMBER(E187)=ISNUMBER(E116)),1,0),IF(AND(EXACT(B187,B117),EXACT(C187,C117),EXACT(D187,D117),EXACT(E187,E117),ISNUMBER(E187)=ISNUMBER(E117)),1,0),IF(AND(EXACT(B187,B118),EXACT(C187,C118),EXACT(D187,D118),EXACT(E187,E118),ISNUMBER(E187)=ISNUMBER(E118)),1,0),IF(AND(EXACT(B187,B119),EXACT(C187,C119),EXACT(D187,D119),EXACT(E187,E119),ISNUMBER(E187)=ISNUMBER(E119)),1,0),IF(AND(EXACT(B187,B120),EXACT(C187,C120),EXACT(D187,D120),EXACT(E187,E120),ISNUMBER(E187)=ISNUMBER(E120)),1,0),IF(AND(EXACT(B187,B121),EXACT(C187,C121),EXACT(D187,D121),EXACT(E187,E121),ISNUMBER(E187)=ISNUMBER(E121)),1,0),IF(AND(EXACT(B187,B122),EXACT(C187,C122),EXACT(D187,D122),EXACT(E187,E122),ISNUMBER(E187)=ISNUMBER(E122)),1,0),IF(AND(EXACT(B187,B123),EXACT(C187,C123),EXACT(D187,D123),EXACT(E187,E123),ISNUMBER(E187)=ISNUMBER(E123)),1,0),IF(AND(EXACT(B187,B124),EXACT(C187,C124),EXACT(D187,D124),EXACT(E187,E124),ISNUMBER(E187)=ISNUMBER(E124)),1,0),IF(AND(EXACT(B187,B125),EXACT(C187,C125),EXACT(D187,D125),EXACT(E187,E125),ISNUMBER(E187)=ISNUMBER(E125)),1,0),IF(AND(EXACT(B187,B126),EXACT(C187,C126),EXACT(D187,D126),EXACT(E187,E126),ISNUMBER(E187)=ISNUMBER(E126)),1,0)))</x:f>
      </x:c>
      <x:c r="Q187" s="28" t="str">
        <x:f>IF(A187="","",SUM(IF(AND(EXACT(B187,B127),EXACT(C187,C127),EXACT(D187,D127),EXACT(E187,E127),ISNUMBER(E187)=ISNUMBER(E127)),1,0),IF(AND(EXACT(B187,B128),EXACT(C187,C128),EXACT(D187,D128),EXACT(E187,E128),ISNUMBER(E187)=ISNUMBER(E128)),1,0),IF(AND(EXACT(B187,B129),EXACT(C187,C129),EXACT(D187,D129),EXACT(E187,E129),ISNUMBER(E187)=ISNUMBER(E129)),1,0),IF(AND(EXACT(B187,B130),EXACT(C187,C130),EXACT(D187,D130),EXACT(E187,E130),ISNUMBER(E187)=ISNUMBER(E130)),1,0),IF(AND(EXACT(B187,B131),EXACT(C187,C131),EXACT(D187,D131),EXACT(E187,E131),ISNUMBER(E187)=ISNUMBER(E131)),1,0),IF(AND(EXACT(B187,B132),EXACT(C187,C132),EXACT(D187,D132),EXACT(E187,E132),ISNUMBER(E187)=ISNUMBER(E132)),1,0),IF(AND(EXACT(B187,B133),EXACT(C187,C133),EXACT(D187,D133),EXACT(E187,E133),ISNUMBER(E187)=ISNUMBER(E133)),1,0),IF(AND(EXACT(B187,B134),EXACT(C187,C134),EXACT(D187,D134),EXACT(E187,E134),ISNUMBER(E187)=ISNUMBER(E134)),1,0),IF(AND(EXACT(B187,B135),EXACT(C187,C135),EXACT(D187,D135),EXACT(E187,E135),ISNUMBER(E187)=ISNUMBER(E135)),1,0),IF(AND(EXACT(B187,B136),EXACT(C187,C136),EXACT(D187,D136),EXACT(E187,E136),ISNUMBER(E187)=ISNUMBER(E136)),1,0),IF(AND(EXACT(B187,B137),EXACT(C187,C137),EXACT(D187,D137),EXACT(E187,E137),ISNUMBER(E187)=ISNUMBER(E137)),1,0),IF(AND(EXACT(B187,B138),EXACT(C187,C138),EXACT(D187,D138),EXACT(E187,E138),ISNUMBER(E187)=ISNUMBER(E138)),1,0),IF(AND(EXACT(B187,B139),EXACT(C187,C139),EXACT(D187,D139),EXACT(E187,E139),ISNUMBER(E187)=ISNUMBER(E139)),1,0),IF(AND(EXACT(B187,B140),EXACT(C187,C140),EXACT(D187,D140),EXACT(E187,E140),ISNUMBER(E187)=ISNUMBER(E140)),1,0),IF(AND(EXACT(B187,B141),EXACT(C187,C141),EXACT(D187,D141),EXACT(E187,E141),ISNUMBER(E187)=ISNUMBER(E141)),1,0),IF(AND(EXACT(B187,B142),EXACT(C187,C142),EXACT(D187,D142),EXACT(E187,E142),ISNUMBER(E187)=ISNUMBER(E142)),1,0),IF(AND(EXACT(B187,B143),EXACT(C187,C143),EXACT(D187,D143),EXACT(E187,E143),ISNUMBER(E187)=ISNUMBER(E143)),1,0),IF(AND(EXACT(B187,B144),EXACT(C187,C144),EXACT(D187,D144),EXACT(E187,E144),ISNUMBER(E187)=ISNUMBER(E144)),1,0),IF(AND(EXACT(B187,B145),EXACT(C187,C145),EXACT(D187,D145),EXACT(E187,E145),ISNUMBER(E187)=ISNUMBER(E145)),1,0),IF(AND(EXACT(B187,B146),EXACT(C187,C146),EXACT(D187,D146),EXACT(E187,E146),ISNUMBER(E187)=ISNUMBER(E146)),1,0)))</x:f>
      </x:c>
      <x:c r="R187" s="28" t="str">
        <x:f>IF(A187="","",SUM(IF(AND(EXACT(B187,B147),EXACT(C187,C147),EXACT(D187,D147),EXACT(E187,E147),ISNUMBER(E187)=ISNUMBER(E147)),1,0),IF(AND(EXACT(B187,B148),EXACT(C187,C148),EXACT(D187,D148),EXACT(E187,E148),ISNUMBER(E187)=ISNUMBER(E148)),1,0),IF(AND(EXACT(B187,B149),EXACT(C187,C149),EXACT(D187,D149),EXACT(E187,E149),ISNUMBER(E187)=ISNUMBER(E149)),1,0),IF(AND(EXACT(B187,B150),EXACT(C187,C150),EXACT(D187,D150),EXACT(E187,E150),ISNUMBER(E187)=ISNUMBER(E150)),1,0),IF(AND(EXACT(B187,B151),EXACT(C187,C151),EXACT(D187,D151),EXACT(E187,E151),ISNUMBER(E187)=ISNUMBER(E151)),1,0),IF(AND(EXACT(B187,B152),EXACT(C187,C152),EXACT(D187,D152),EXACT(E187,E152),ISNUMBER(E187)=ISNUMBER(E152)),1,0),IF(AND(EXACT(B187,B153),EXACT(C187,C153),EXACT(D187,D153),EXACT(E187,E153),ISNUMBER(E187)=ISNUMBER(E153)),1,0),IF(AND(EXACT(B187,B154),EXACT(C187,C154),EXACT(D187,D154),EXACT(E187,E154),ISNUMBER(E187)=ISNUMBER(E154)),1,0),IF(AND(EXACT(B187,B155),EXACT(C187,C155),EXACT(D187,D155),EXACT(E187,E155),ISNUMBER(E187)=ISNUMBER(E155)),1,0),IF(AND(EXACT(B187,B156),EXACT(C187,C156),EXACT(D187,D156),EXACT(E187,E156),ISNUMBER(E187)=ISNUMBER(E156)),1,0),IF(AND(EXACT(B187,B157),EXACT(C187,C157),EXACT(D187,D157),EXACT(E187,E157),ISNUMBER(E187)=ISNUMBER(E157)),1,0),IF(AND(EXACT(B187,B158),EXACT(C187,C158),EXACT(D187,D158),EXACT(E187,E158),ISNUMBER(E187)=ISNUMBER(E158)),1,0),IF(AND(EXACT(B187,B159),EXACT(C187,C159),EXACT(D187,D159),EXACT(E187,E159),ISNUMBER(E187)=ISNUMBER(E159)),1,0),IF(AND(EXACT(B187,B160),EXACT(C187,C160),EXACT(D187,D160),EXACT(E187,E160),ISNUMBER(E187)=ISNUMBER(E160)),1,0),IF(AND(EXACT(B187,B161),EXACT(C187,C161),EXACT(D187,D161),EXACT(E187,E161),ISNUMBER(E187)=ISNUMBER(E161)),1,0),IF(AND(EXACT(B187,B162),EXACT(C187,C162),EXACT(D187,D162),EXACT(E187,E162),ISNUMBER(E187)=ISNUMBER(E162)),1,0),IF(AND(EXACT(B187,B163),EXACT(C187,C163),EXACT(D187,D163),EXACT(E187,E163),ISNUMBER(E187)=ISNUMBER(E163)),1,0),IF(AND(EXACT(B187,B164),EXACT(C187,C164),EXACT(D187,D164),EXACT(E187,E164),ISNUMBER(E187)=ISNUMBER(E164)),1,0),IF(AND(EXACT(B187,B165),EXACT(C187,C165),EXACT(D187,D165),EXACT(E187,E165),ISNUMBER(E187)=ISNUMBER(E165)),1,0),IF(AND(EXACT(B187,B166),EXACT(C187,C166),EXACT(D187,D166),EXACT(E187,E166),ISNUMBER(E187)=ISNUMBER(E166)),1,0)))</x:f>
      </x:c>
      <x:c r="S187" s="28" t="str">
        <x:f>IF(A187="","",SUM(IF(AND(EXACT(B187,B167),EXACT(C187,C167),EXACT(D187,D167),EXACT(E187,E167),ISNUMBER(E187)=ISNUMBER(E167)),1,0),IF(AND(EXACT(B187,B168),EXACT(C187,C168),EXACT(D187,D168),EXACT(E187,E168),ISNUMBER(E187)=ISNUMBER(E168)),1,0),IF(AND(EXACT(B187,B169),EXACT(C187,C169),EXACT(D187,D169),EXACT(E187,E169),ISNUMBER(E187)=ISNUMBER(E169)),1,0),IF(AND(EXACT(B187,B170),EXACT(C187,C170),EXACT(D187,D170),EXACT(E187,E170),ISNUMBER(E187)=ISNUMBER(E170)),1,0),IF(AND(EXACT(B187,B171),EXACT(C187,C171),EXACT(D187,D171),EXACT(E187,E171),ISNUMBER(E187)=ISNUMBER(E171)),1,0),IF(AND(EXACT(B187,B172),EXACT(C187,C172),EXACT(D187,D172),EXACT(E187,E172),ISNUMBER(E187)=ISNUMBER(E172)),1,0),IF(AND(EXACT(B187,B173),EXACT(C187,C173),EXACT(D187,D173),EXACT(E187,E173),ISNUMBER(E187)=ISNUMBER(E173)),1,0),IF(AND(EXACT(B187,B174),EXACT(C187,C174),EXACT(D187,D174),EXACT(E187,E174),ISNUMBER(E187)=ISNUMBER(E174)),1,0),IF(AND(EXACT(B187,B175),EXACT(C187,C175),EXACT(D187,D175),EXACT(E187,E175),ISNUMBER(E187)=ISNUMBER(E175)),1,0),IF(AND(EXACT(B187,B176),EXACT(C187,C176),EXACT(D187,D176),EXACT(E187,E176),ISNUMBER(E187)=ISNUMBER(E176)),1,0),IF(AND(EXACT(B187,B177),EXACT(C187,C177),EXACT(D187,D177),EXACT(E187,E177),ISNUMBER(E187)=ISNUMBER(E177)),1,0),IF(AND(EXACT(B187,B178),EXACT(C187,C178),EXACT(D187,D178),EXACT(E187,E178),ISNUMBER(E187)=ISNUMBER(E178)),1,0),IF(AND(EXACT(B187,B179),EXACT(C187,C179),EXACT(D187,D179),EXACT(E187,E179),ISNUMBER(E187)=ISNUMBER(E179)),1,0),IF(AND(EXACT(B187,B180),EXACT(C187,C180),EXACT(D187,D180),EXACT(E187,E180),ISNUMBER(E187)=ISNUMBER(E180)),1,0),IF(AND(EXACT(B187,B181),EXACT(C187,C181),EXACT(D187,D181),EXACT(E187,E181),ISNUMBER(E187)=ISNUMBER(E181)),1,0),IF(AND(EXACT(B187,B182),EXACT(C187,C182),EXACT(D187,D182),EXACT(E187,E182),ISNUMBER(E187)=ISNUMBER(E182)),1,0),IF(AND(EXACT(B187,B183),EXACT(C187,C183),EXACT(D187,D183),EXACT(E187,E183),ISNUMBER(E187)=ISNUMBER(E183)),1,0),IF(AND(EXACT(B187,B184),EXACT(C187,C184),EXACT(D187,D184),EXACT(E187,E184),ISNUMBER(E187)=ISNUMBER(E184)),1,0),IF(AND(EXACT(B187,B185),EXACT(C187,C185),EXACT(D187,D185),EXACT(E187,E185),ISNUMBER(E187)=ISNUMBER(E185)),1,0),IF(AND(EXACT(B187,B186),EXACT(C187,C186),EXACT(D187,D186),EXACT(E187,E186),ISNUMBER(E187)=ISNUMBER(E186)),1,0)))</x:f>
      </x:c>
      <x:c r="T187" s="28" t="str">
        <x:f>IF(A187="","",SUM(IF(AND(EXACT(B187,B187),EXACT(C187,C187),EXACT(D187,D187),EXACT(E187,E187),ISNUMBER(E187)=ISNUMBER(E187)),1,0)))</x:f>
      </x:c>
    </x:row>
    <x:row r="188" ht="22" customHeight="1">
      <x:c r="A188" s="2" t="str">
        <x:f>IF(COUNTA('Input'!A188:D188)=0,"",ROW()-6)</x:f>
      </x:c>
      <x:c r="B188" s="2" t="str">
        <x:f>IF(ISBLANK('Input'!A188),"",'Input'!A188)</x:f>
      </x:c>
      <x:c r="C188" s="2" t="str">
        <x:f>IF(ISBLANK('Input'!B188),"",'Input'!B188)</x:f>
      </x:c>
      <x:c r="D188" s="2" t="str">
        <x:f>IF(ISBLANK('Input'!C188),"",'Input'!C188)</x:f>
      </x:c>
      <x:c r="E188" s="21" t="str">
        <x:f>IF(ISBLANK('Input'!D188),"",'Input'!D188)</x:f>
      </x:c>
      <x:c r="F188" s="2" t="str">
        <x:f>IF(A188="","",SUM(K188:T188))</x:f>
      </x:c>
      <x:c r="G188" s="2" t="str">
        <x:f>IF(A188="","",IF(F188&gt;1,"Exact duplicate",IF(B188="","Missing job ID",IF(C188="","Missing customer",IF(NOT(OR(EXACT(D188,"completed"),EXACT(D188,"cancelled"))),"Missing or invalid status",IF(NOT(ISNUMBER(E188)),"Missing or invalid amount",IF(E188&lt;0,"Missing or invalid amount","")))))))</x:f>
      </x:c>
      <x:c r="H188" s="2" t="str">
        <x:f>IF(A188="","",IF(F188&gt;1,"Duplicate",IF(G188&lt;&gt;"","Exception",IF(EXACT(D188,"completed"),"Completed","Cancelled"))))</x:f>
      </x:c>
      <x:c r="I188" s="21" t="str">
        <x:f>IF(A188="","",IF(H188="Completed",E188,0))</x:f>
      </x:c>
      <x:c r="K188" s="28" t="str">
        <x:f>IF(A188="","",SUM(IF(AND(EXACT(B188,B7),EXACT(C188,C7),EXACT(D188,D7),EXACT(E188,E7),ISNUMBER(E188)=ISNUMBER(E7)),1,0),IF(AND(EXACT(B188,B8),EXACT(C188,C8),EXACT(D188,D8),EXACT(E188,E8),ISNUMBER(E188)=ISNUMBER(E8)),1,0),IF(AND(EXACT(B188,B9),EXACT(C188,C9),EXACT(D188,D9),EXACT(E188,E9),ISNUMBER(E188)=ISNUMBER(E9)),1,0),IF(AND(EXACT(B188,B10),EXACT(C188,C10),EXACT(D188,D10),EXACT(E188,E10),ISNUMBER(E188)=ISNUMBER(E10)),1,0),IF(AND(EXACT(B188,B11),EXACT(C188,C11),EXACT(D188,D11),EXACT(E188,E11),ISNUMBER(E188)=ISNUMBER(E11)),1,0),IF(AND(EXACT(B188,B12),EXACT(C188,C12),EXACT(D188,D12),EXACT(E188,E12),ISNUMBER(E188)=ISNUMBER(E12)),1,0),IF(AND(EXACT(B188,B13),EXACT(C188,C13),EXACT(D188,D13),EXACT(E188,E13),ISNUMBER(E188)=ISNUMBER(E13)),1,0),IF(AND(EXACT(B188,B14),EXACT(C188,C14),EXACT(D188,D14),EXACT(E188,E14),ISNUMBER(E188)=ISNUMBER(E14)),1,0),IF(AND(EXACT(B188,B15),EXACT(C188,C15),EXACT(D188,D15),EXACT(E188,E15),ISNUMBER(E188)=ISNUMBER(E15)),1,0),IF(AND(EXACT(B188,B16),EXACT(C188,C16),EXACT(D188,D16),EXACT(E188,E16),ISNUMBER(E188)=ISNUMBER(E16)),1,0),IF(AND(EXACT(B188,B17),EXACT(C188,C17),EXACT(D188,D17),EXACT(E188,E17),ISNUMBER(E188)=ISNUMBER(E17)),1,0),IF(AND(EXACT(B188,B18),EXACT(C188,C18),EXACT(D188,D18),EXACT(E188,E18),ISNUMBER(E188)=ISNUMBER(E18)),1,0),IF(AND(EXACT(B188,B19),EXACT(C188,C19),EXACT(D188,D19),EXACT(E188,E19),ISNUMBER(E188)=ISNUMBER(E19)),1,0),IF(AND(EXACT(B188,B20),EXACT(C188,C20),EXACT(D188,D20),EXACT(E188,E20),ISNUMBER(E188)=ISNUMBER(E20)),1,0),IF(AND(EXACT(B188,B21),EXACT(C188,C21),EXACT(D188,D21),EXACT(E188,E21),ISNUMBER(E188)=ISNUMBER(E21)),1,0),IF(AND(EXACT(B188,B22),EXACT(C188,C22),EXACT(D188,D22),EXACT(E188,E22),ISNUMBER(E188)=ISNUMBER(E22)),1,0),IF(AND(EXACT(B188,B23),EXACT(C188,C23),EXACT(D188,D23),EXACT(E188,E23),ISNUMBER(E188)=ISNUMBER(E23)),1,0),IF(AND(EXACT(B188,B24),EXACT(C188,C24),EXACT(D188,D24),EXACT(E188,E24),ISNUMBER(E188)=ISNUMBER(E24)),1,0),IF(AND(EXACT(B188,B25),EXACT(C188,C25),EXACT(D188,D25),EXACT(E188,E25),ISNUMBER(E188)=ISNUMBER(E25)),1,0),IF(AND(EXACT(B188,B26),EXACT(C188,C26),EXACT(D188,D26),EXACT(E188,E26),ISNUMBER(E188)=ISNUMBER(E26)),1,0)))</x:f>
      </x:c>
      <x:c r="L188" s="28" t="str">
        <x:f>IF(A188="","",SUM(IF(AND(EXACT(B188,B27),EXACT(C188,C27),EXACT(D188,D27),EXACT(E188,E27),ISNUMBER(E188)=ISNUMBER(E27)),1,0),IF(AND(EXACT(B188,B28),EXACT(C188,C28),EXACT(D188,D28),EXACT(E188,E28),ISNUMBER(E188)=ISNUMBER(E28)),1,0),IF(AND(EXACT(B188,B29),EXACT(C188,C29),EXACT(D188,D29),EXACT(E188,E29),ISNUMBER(E188)=ISNUMBER(E29)),1,0),IF(AND(EXACT(B188,B30),EXACT(C188,C30),EXACT(D188,D30),EXACT(E188,E30),ISNUMBER(E188)=ISNUMBER(E30)),1,0),IF(AND(EXACT(B188,B31),EXACT(C188,C31),EXACT(D188,D31),EXACT(E188,E31),ISNUMBER(E188)=ISNUMBER(E31)),1,0),IF(AND(EXACT(B188,B32),EXACT(C188,C32),EXACT(D188,D32),EXACT(E188,E32),ISNUMBER(E188)=ISNUMBER(E32)),1,0),IF(AND(EXACT(B188,B33),EXACT(C188,C33),EXACT(D188,D33),EXACT(E188,E33),ISNUMBER(E188)=ISNUMBER(E33)),1,0),IF(AND(EXACT(B188,B34),EXACT(C188,C34),EXACT(D188,D34),EXACT(E188,E34),ISNUMBER(E188)=ISNUMBER(E34)),1,0),IF(AND(EXACT(B188,B35),EXACT(C188,C35),EXACT(D188,D35),EXACT(E188,E35),ISNUMBER(E188)=ISNUMBER(E35)),1,0),IF(AND(EXACT(B188,B36),EXACT(C188,C36),EXACT(D188,D36),EXACT(E188,E36),ISNUMBER(E188)=ISNUMBER(E36)),1,0),IF(AND(EXACT(B188,B37),EXACT(C188,C37),EXACT(D188,D37),EXACT(E188,E37),ISNUMBER(E188)=ISNUMBER(E37)),1,0),IF(AND(EXACT(B188,B38),EXACT(C188,C38),EXACT(D188,D38),EXACT(E188,E38),ISNUMBER(E188)=ISNUMBER(E38)),1,0),IF(AND(EXACT(B188,B39),EXACT(C188,C39),EXACT(D188,D39),EXACT(E188,E39),ISNUMBER(E188)=ISNUMBER(E39)),1,0),IF(AND(EXACT(B188,B40),EXACT(C188,C40),EXACT(D188,D40),EXACT(E188,E40),ISNUMBER(E188)=ISNUMBER(E40)),1,0),IF(AND(EXACT(B188,B41),EXACT(C188,C41),EXACT(D188,D41),EXACT(E188,E41),ISNUMBER(E188)=ISNUMBER(E41)),1,0),IF(AND(EXACT(B188,B42),EXACT(C188,C42),EXACT(D188,D42),EXACT(E188,E42),ISNUMBER(E188)=ISNUMBER(E42)),1,0),IF(AND(EXACT(B188,B43),EXACT(C188,C43),EXACT(D188,D43),EXACT(E188,E43),ISNUMBER(E188)=ISNUMBER(E43)),1,0),IF(AND(EXACT(B188,B44),EXACT(C188,C44),EXACT(D188,D44),EXACT(E188,E44),ISNUMBER(E188)=ISNUMBER(E44)),1,0),IF(AND(EXACT(B188,B45),EXACT(C188,C45),EXACT(D188,D45),EXACT(E188,E45),ISNUMBER(E188)=ISNUMBER(E45)),1,0),IF(AND(EXACT(B188,B46),EXACT(C188,C46),EXACT(D188,D46),EXACT(E188,E46),ISNUMBER(E188)=ISNUMBER(E46)),1,0)))</x:f>
      </x:c>
      <x:c r="M188" s="28" t="str">
        <x:f>IF(A188="","",SUM(IF(AND(EXACT(B188,B47),EXACT(C188,C47),EXACT(D188,D47),EXACT(E188,E47),ISNUMBER(E188)=ISNUMBER(E47)),1,0),IF(AND(EXACT(B188,B48),EXACT(C188,C48),EXACT(D188,D48),EXACT(E188,E48),ISNUMBER(E188)=ISNUMBER(E48)),1,0),IF(AND(EXACT(B188,B49),EXACT(C188,C49),EXACT(D188,D49),EXACT(E188,E49),ISNUMBER(E188)=ISNUMBER(E49)),1,0),IF(AND(EXACT(B188,B50),EXACT(C188,C50),EXACT(D188,D50),EXACT(E188,E50),ISNUMBER(E188)=ISNUMBER(E50)),1,0),IF(AND(EXACT(B188,B51),EXACT(C188,C51),EXACT(D188,D51),EXACT(E188,E51),ISNUMBER(E188)=ISNUMBER(E51)),1,0),IF(AND(EXACT(B188,B52),EXACT(C188,C52),EXACT(D188,D52),EXACT(E188,E52),ISNUMBER(E188)=ISNUMBER(E52)),1,0),IF(AND(EXACT(B188,B53),EXACT(C188,C53),EXACT(D188,D53),EXACT(E188,E53),ISNUMBER(E188)=ISNUMBER(E53)),1,0),IF(AND(EXACT(B188,B54),EXACT(C188,C54),EXACT(D188,D54),EXACT(E188,E54),ISNUMBER(E188)=ISNUMBER(E54)),1,0),IF(AND(EXACT(B188,B55),EXACT(C188,C55),EXACT(D188,D55),EXACT(E188,E55),ISNUMBER(E188)=ISNUMBER(E55)),1,0),IF(AND(EXACT(B188,B56),EXACT(C188,C56),EXACT(D188,D56),EXACT(E188,E56),ISNUMBER(E188)=ISNUMBER(E56)),1,0),IF(AND(EXACT(B188,B57),EXACT(C188,C57),EXACT(D188,D57),EXACT(E188,E57),ISNUMBER(E188)=ISNUMBER(E57)),1,0),IF(AND(EXACT(B188,B58),EXACT(C188,C58),EXACT(D188,D58),EXACT(E188,E58),ISNUMBER(E188)=ISNUMBER(E58)),1,0),IF(AND(EXACT(B188,B59),EXACT(C188,C59),EXACT(D188,D59),EXACT(E188,E59),ISNUMBER(E188)=ISNUMBER(E59)),1,0),IF(AND(EXACT(B188,B60),EXACT(C188,C60),EXACT(D188,D60),EXACT(E188,E60),ISNUMBER(E188)=ISNUMBER(E60)),1,0),IF(AND(EXACT(B188,B61),EXACT(C188,C61),EXACT(D188,D61),EXACT(E188,E61),ISNUMBER(E188)=ISNUMBER(E61)),1,0),IF(AND(EXACT(B188,B62),EXACT(C188,C62),EXACT(D188,D62),EXACT(E188,E62),ISNUMBER(E188)=ISNUMBER(E62)),1,0),IF(AND(EXACT(B188,B63),EXACT(C188,C63),EXACT(D188,D63),EXACT(E188,E63),ISNUMBER(E188)=ISNUMBER(E63)),1,0),IF(AND(EXACT(B188,B64),EXACT(C188,C64),EXACT(D188,D64),EXACT(E188,E64),ISNUMBER(E188)=ISNUMBER(E64)),1,0),IF(AND(EXACT(B188,B65),EXACT(C188,C65),EXACT(D188,D65),EXACT(E188,E65),ISNUMBER(E188)=ISNUMBER(E65)),1,0),IF(AND(EXACT(B188,B66),EXACT(C188,C66),EXACT(D188,D66),EXACT(E188,E66),ISNUMBER(E188)=ISNUMBER(E66)),1,0)))</x:f>
      </x:c>
      <x:c r="N188" s="28" t="str">
        <x:f>IF(A188="","",SUM(IF(AND(EXACT(B188,B67),EXACT(C188,C67),EXACT(D188,D67),EXACT(E188,E67),ISNUMBER(E188)=ISNUMBER(E67)),1,0),IF(AND(EXACT(B188,B68),EXACT(C188,C68),EXACT(D188,D68),EXACT(E188,E68),ISNUMBER(E188)=ISNUMBER(E68)),1,0),IF(AND(EXACT(B188,B69),EXACT(C188,C69),EXACT(D188,D69),EXACT(E188,E69),ISNUMBER(E188)=ISNUMBER(E69)),1,0),IF(AND(EXACT(B188,B70),EXACT(C188,C70),EXACT(D188,D70),EXACT(E188,E70),ISNUMBER(E188)=ISNUMBER(E70)),1,0),IF(AND(EXACT(B188,B71),EXACT(C188,C71),EXACT(D188,D71),EXACT(E188,E71),ISNUMBER(E188)=ISNUMBER(E71)),1,0),IF(AND(EXACT(B188,B72),EXACT(C188,C72),EXACT(D188,D72),EXACT(E188,E72),ISNUMBER(E188)=ISNUMBER(E72)),1,0),IF(AND(EXACT(B188,B73),EXACT(C188,C73),EXACT(D188,D73),EXACT(E188,E73),ISNUMBER(E188)=ISNUMBER(E73)),1,0),IF(AND(EXACT(B188,B74),EXACT(C188,C74),EXACT(D188,D74),EXACT(E188,E74),ISNUMBER(E188)=ISNUMBER(E74)),1,0),IF(AND(EXACT(B188,B75),EXACT(C188,C75),EXACT(D188,D75),EXACT(E188,E75),ISNUMBER(E188)=ISNUMBER(E75)),1,0),IF(AND(EXACT(B188,B76),EXACT(C188,C76),EXACT(D188,D76),EXACT(E188,E76),ISNUMBER(E188)=ISNUMBER(E76)),1,0),IF(AND(EXACT(B188,B77),EXACT(C188,C77),EXACT(D188,D77),EXACT(E188,E77),ISNUMBER(E188)=ISNUMBER(E77)),1,0),IF(AND(EXACT(B188,B78),EXACT(C188,C78),EXACT(D188,D78),EXACT(E188,E78),ISNUMBER(E188)=ISNUMBER(E78)),1,0),IF(AND(EXACT(B188,B79),EXACT(C188,C79),EXACT(D188,D79),EXACT(E188,E79),ISNUMBER(E188)=ISNUMBER(E79)),1,0),IF(AND(EXACT(B188,B80),EXACT(C188,C80),EXACT(D188,D80),EXACT(E188,E80),ISNUMBER(E188)=ISNUMBER(E80)),1,0),IF(AND(EXACT(B188,B81),EXACT(C188,C81),EXACT(D188,D81),EXACT(E188,E81),ISNUMBER(E188)=ISNUMBER(E81)),1,0),IF(AND(EXACT(B188,B82),EXACT(C188,C82),EXACT(D188,D82),EXACT(E188,E82),ISNUMBER(E188)=ISNUMBER(E82)),1,0),IF(AND(EXACT(B188,B83),EXACT(C188,C83),EXACT(D188,D83),EXACT(E188,E83),ISNUMBER(E188)=ISNUMBER(E83)),1,0),IF(AND(EXACT(B188,B84),EXACT(C188,C84),EXACT(D188,D84),EXACT(E188,E84),ISNUMBER(E188)=ISNUMBER(E84)),1,0),IF(AND(EXACT(B188,B85),EXACT(C188,C85),EXACT(D188,D85),EXACT(E188,E85),ISNUMBER(E188)=ISNUMBER(E85)),1,0),IF(AND(EXACT(B188,B86),EXACT(C188,C86),EXACT(D188,D86),EXACT(E188,E86),ISNUMBER(E188)=ISNUMBER(E86)),1,0)))</x:f>
      </x:c>
      <x:c r="O188" s="28" t="str">
        <x:f>IF(A188="","",SUM(IF(AND(EXACT(B188,B87),EXACT(C188,C87),EXACT(D188,D87),EXACT(E188,E87),ISNUMBER(E188)=ISNUMBER(E87)),1,0),IF(AND(EXACT(B188,B88),EXACT(C188,C88),EXACT(D188,D88),EXACT(E188,E88),ISNUMBER(E188)=ISNUMBER(E88)),1,0),IF(AND(EXACT(B188,B89),EXACT(C188,C89),EXACT(D188,D89),EXACT(E188,E89),ISNUMBER(E188)=ISNUMBER(E89)),1,0),IF(AND(EXACT(B188,B90),EXACT(C188,C90),EXACT(D188,D90),EXACT(E188,E90),ISNUMBER(E188)=ISNUMBER(E90)),1,0),IF(AND(EXACT(B188,B91),EXACT(C188,C91),EXACT(D188,D91),EXACT(E188,E91),ISNUMBER(E188)=ISNUMBER(E91)),1,0),IF(AND(EXACT(B188,B92),EXACT(C188,C92),EXACT(D188,D92),EXACT(E188,E92),ISNUMBER(E188)=ISNUMBER(E92)),1,0),IF(AND(EXACT(B188,B93),EXACT(C188,C93),EXACT(D188,D93),EXACT(E188,E93),ISNUMBER(E188)=ISNUMBER(E93)),1,0),IF(AND(EXACT(B188,B94),EXACT(C188,C94),EXACT(D188,D94),EXACT(E188,E94),ISNUMBER(E188)=ISNUMBER(E94)),1,0),IF(AND(EXACT(B188,B95),EXACT(C188,C95),EXACT(D188,D95),EXACT(E188,E95),ISNUMBER(E188)=ISNUMBER(E95)),1,0),IF(AND(EXACT(B188,B96),EXACT(C188,C96),EXACT(D188,D96),EXACT(E188,E96),ISNUMBER(E188)=ISNUMBER(E96)),1,0),IF(AND(EXACT(B188,B97),EXACT(C188,C97),EXACT(D188,D97),EXACT(E188,E97),ISNUMBER(E188)=ISNUMBER(E97)),1,0),IF(AND(EXACT(B188,B98),EXACT(C188,C98),EXACT(D188,D98),EXACT(E188,E98),ISNUMBER(E188)=ISNUMBER(E98)),1,0),IF(AND(EXACT(B188,B99),EXACT(C188,C99),EXACT(D188,D99),EXACT(E188,E99),ISNUMBER(E188)=ISNUMBER(E99)),1,0),IF(AND(EXACT(B188,B100),EXACT(C188,C100),EXACT(D188,D100),EXACT(E188,E100),ISNUMBER(E188)=ISNUMBER(E100)),1,0),IF(AND(EXACT(B188,B101),EXACT(C188,C101),EXACT(D188,D101),EXACT(E188,E101),ISNUMBER(E188)=ISNUMBER(E101)),1,0),IF(AND(EXACT(B188,B102),EXACT(C188,C102),EXACT(D188,D102),EXACT(E188,E102),ISNUMBER(E188)=ISNUMBER(E102)),1,0),IF(AND(EXACT(B188,B103),EXACT(C188,C103),EXACT(D188,D103),EXACT(E188,E103),ISNUMBER(E188)=ISNUMBER(E103)),1,0),IF(AND(EXACT(B188,B104),EXACT(C188,C104),EXACT(D188,D104),EXACT(E188,E104),ISNUMBER(E188)=ISNUMBER(E104)),1,0),IF(AND(EXACT(B188,B105),EXACT(C188,C105),EXACT(D188,D105),EXACT(E188,E105),ISNUMBER(E188)=ISNUMBER(E105)),1,0),IF(AND(EXACT(B188,B106),EXACT(C188,C106),EXACT(D188,D106),EXACT(E188,E106),ISNUMBER(E188)=ISNUMBER(E106)),1,0)))</x:f>
      </x:c>
      <x:c r="P188" s="28" t="str">
        <x:f>IF(A188="","",SUM(IF(AND(EXACT(B188,B107),EXACT(C188,C107),EXACT(D188,D107),EXACT(E188,E107),ISNUMBER(E188)=ISNUMBER(E107)),1,0),IF(AND(EXACT(B188,B108),EXACT(C188,C108),EXACT(D188,D108),EXACT(E188,E108),ISNUMBER(E188)=ISNUMBER(E108)),1,0),IF(AND(EXACT(B188,B109),EXACT(C188,C109),EXACT(D188,D109),EXACT(E188,E109),ISNUMBER(E188)=ISNUMBER(E109)),1,0),IF(AND(EXACT(B188,B110),EXACT(C188,C110),EXACT(D188,D110),EXACT(E188,E110),ISNUMBER(E188)=ISNUMBER(E110)),1,0),IF(AND(EXACT(B188,B111),EXACT(C188,C111),EXACT(D188,D111),EXACT(E188,E111),ISNUMBER(E188)=ISNUMBER(E111)),1,0),IF(AND(EXACT(B188,B112),EXACT(C188,C112),EXACT(D188,D112),EXACT(E188,E112),ISNUMBER(E188)=ISNUMBER(E112)),1,0),IF(AND(EXACT(B188,B113),EXACT(C188,C113),EXACT(D188,D113),EXACT(E188,E113),ISNUMBER(E188)=ISNUMBER(E113)),1,0),IF(AND(EXACT(B188,B114),EXACT(C188,C114),EXACT(D188,D114),EXACT(E188,E114),ISNUMBER(E188)=ISNUMBER(E114)),1,0),IF(AND(EXACT(B188,B115),EXACT(C188,C115),EXACT(D188,D115),EXACT(E188,E115),ISNUMBER(E188)=ISNUMBER(E115)),1,0),IF(AND(EXACT(B188,B116),EXACT(C188,C116),EXACT(D188,D116),EXACT(E188,E116),ISNUMBER(E188)=ISNUMBER(E116)),1,0),IF(AND(EXACT(B188,B117),EXACT(C188,C117),EXACT(D188,D117),EXACT(E188,E117),ISNUMBER(E188)=ISNUMBER(E117)),1,0),IF(AND(EXACT(B188,B118),EXACT(C188,C118),EXACT(D188,D118),EXACT(E188,E118),ISNUMBER(E188)=ISNUMBER(E118)),1,0),IF(AND(EXACT(B188,B119),EXACT(C188,C119),EXACT(D188,D119),EXACT(E188,E119),ISNUMBER(E188)=ISNUMBER(E119)),1,0),IF(AND(EXACT(B188,B120),EXACT(C188,C120),EXACT(D188,D120),EXACT(E188,E120),ISNUMBER(E188)=ISNUMBER(E120)),1,0),IF(AND(EXACT(B188,B121),EXACT(C188,C121),EXACT(D188,D121),EXACT(E188,E121),ISNUMBER(E188)=ISNUMBER(E121)),1,0),IF(AND(EXACT(B188,B122),EXACT(C188,C122),EXACT(D188,D122),EXACT(E188,E122),ISNUMBER(E188)=ISNUMBER(E122)),1,0),IF(AND(EXACT(B188,B123),EXACT(C188,C123),EXACT(D188,D123),EXACT(E188,E123),ISNUMBER(E188)=ISNUMBER(E123)),1,0),IF(AND(EXACT(B188,B124),EXACT(C188,C124),EXACT(D188,D124),EXACT(E188,E124),ISNUMBER(E188)=ISNUMBER(E124)),1,0),IF(AND(EXACT(B188,B125),EXACT(C188,C125),EXACT(D188,D125),EXACT(E188,E125),ISNUMBER(E188)=ISNUMBER(E125)),1,0),IF(AND(EXACT(B188,B126),EXACT(C188,C126),EXACT(D188,D126),EXACT(E188,E126),ISNUMBER(E188)=ISNUMBER(E126)),1,0)))</x:f>
      </x:c>
      <x:c r="Q188" s="28" t="str">
        <x:f>IF(A188="","",SUM(IF(AND(EXACT(B188,B127),EXACT(C188,C127),EXACT(D188,D127),EXACT(E188,E127),ISNUMBER(E188)=ISNUMBER(E127)),1,0),IF(AND(EXACT(B188,B128),EXACT(C188,C128),EXACT(D188,D128),EXACT(E188,E128),ISNUMBER(E188)=ISNUMBER(E128)),1,0),IF(AND(EXACT(B188,B129),EXACT(C188,C129),EXACT(D188,D129),EXACT(E188,E129),ISNUMBER(E188)=ISNUMBER(E129)),1,0),IF(AND(EXACT(B188,B130),EXACT(C188,C130),EXACT(D188,D130),EXACT(E188,E130),ISNUMBER(E188)=ISNUMBER(E130)),1,0),IF(AND(EXACT(B188,B131),EXACT(C188,C131),EXACT(D188,D131),EXACT(E188,E131),ISNUMBER(E188)=ISNUMBER(E131)),1,0),IF(AND(EXACT(B188,B132),EXACT(C188,C132),EXACT(D188,D132),EXACT(E188,E132),ISNUMBER(E188)=ISNUMBER(E132)),1,0),IF(AND(EXACT(B188,B133),EXACT(C188,C133),EXACT(D188,D133),EXACT(E188,E133),ISNUMBER(E188)=ISNUMBER(E133)),1,0),IF(AND(EXACT(B188,B134),EXACT(C188,C134),EXACT(D188,D134),EXACT(E188,E134),ISNUMBER(E188)=ISNUMBER(E134)),1,0),IF(AND(EXACT(B188,B135),EXACT(C188,C135),EXACT(D188,D135),EXACT(E188,E135),ISNUMBER(E188)=ISNUMBER(E135)),1,0),IF(AND(EXACT(B188,B136),EXACT(C188,C136),EXACT(D188,D136),EXACT(E188,E136),ISNUMBER(E188)=ISNUMBER(E136)),1,0),IF(AND(EXACT(B188,B137),EXACT(C188,C137),EXACT(D188,D137),EXACT(E188,E137),ISNUMBER(E188)=ISNUMBER(E137)),1,0),IF(AND(EXACT(B188,B138),EXACT(C188,C138),EXACT(D188,D138),EXACT(E188,E138),ISNUMBER(E188)=ISNUMBER(E138)),1,0),IF(AND(EXACT(B188,B139),EXACT(C188,C139),EXACT(D188,D139),EXACT(E188,E139),ISNUMBER(E188)=ISNUMBER(E139)),1,0),IF(AND(EXACT(B188,B140),EXACT(C188,C140),EXACT(D188,D140),EXACT(E188,E140),ISNUMBER(E188)=ISNUMBER(E140)),1,0),IF(AND(EXACT(B188,B141),EXACT(C188,C141),EXACT(D188,D141),EXACT(E188,E141),ISNUMBER(E188)=ISNUMBER(E141)),1,0),IF(AND(EXACT(B188,B142),EXACT(C188,C142),EXACT(D188,D142),EXACT(E188,E142),ISNUMBER(E188)=ISNUMBER(E142)),1,0),IF(AND(EXACT(B188,B143),EXACT(C188,C143),EXACT(D188,D143),EXACT(E188,E143),ISNUMBER(E188)=ISNUMBER(E143)),1,0),IF(AND(EXACT(B188,B144),EXACT(C188,C144),EXACT(D188,D144),EXACT(E188,E144),ISNUMBER(E188)=ISNUMBER(E144)),1,0),IF(AND(EXACT(B188,B145),EXACT(C188,C145),EXACT(D188,D145),EXACT(E188,E145),ISNUMBER(E188)=ISNUMBER(E145)),1,0),IF(AND(EXACT(B188,B146),EXACT(C188,C146),EXACT(D188,D146),EXACT(E188,E146),ISNUMBER(E188)=ISNUMBER(E146)),1,0)))</x:f>
      </x:c>
      <x:c r="R188" s="28" t="str">
        <x:f>IF(A188="","",SUM(IF(AND(EXACT(B188,B147),EXACT(C188,C147),EXACT(D188,D147),EXACT(E188,E147),ISNUMBER(E188)=ISNUMBER(E147)),1,0),IF(AND(EXACT(B188,B148),EXACT(C188,C148),EXACT(D188,D148),EXACT(E188,E148),ISNUMBER(E188)=ISNUMBER(E148)),1,0),IF(AND(EXACT(B188,B149),EXACT(C188,C149),EXACT(D188,D149),EXACT(E188,E149),ISNUMBER(E188)=ISNUMBER(E149)),1,0),IF(AND(EXACT(B188,B150),EXACT(C188,C150),EXACT(D188,D150),EXACT(E188,E150),ISNUMBER(E188)=ISNUMBER(E150)),1,0),IF(AND(EXACT(B188,B151),EXACT(C188,C151),EXACT(D188,D151),EXACT(E188,E151),ISNUMBER(E188)=ISNUMBER(E151)),1,0),IF(AND(EXACT(B188,B152),EXACT(C188,C152),EXACT(D188,D152),EXACT(E188,E152),ISNUMBER(E188)=ISNUMBER(E152)),1,0),IF(AND(EXACT(B188,B153),EXACT(C188,C153),EXACT(D188,D153),EXACT(E188,E153),ISNUMBER(E188)=ISNUMBER(E153)),1,0),IF(AND(EXACT(B188,B154),EXACT(C188,C154),EXACT(D188,D154),EXACT(E188,E154),ISNUMBER(E188)=ISNUMBER(E154)),1,0),IF(AND(EXACT(B188,B155),EXACT(C188,C155),EXACT(D188,D155),EXACT(E188,E155),ISNUMBER(E188)=ISNUMBER(E155)),1,0),IF(AND(EXACT(B188,B156),EXACT(C188,C156),EXACT(D188,D156),EXACT(E188,E156),ISNUMBER(E188)=ISNUMBER(E156)),1,0),IF(AND(EXACT(B188,B157),EXACT(C188,C157),EXACT(D188,D157),EXACT(E188,E157),ISNUMBER(E188)=ISNUMBER(E157)),1,0),IF(AND(EXACT(B188,B158),EXACT(C188,C158),EXACT(D188,D158),EXACT(E188,E158),ISNUMBER(E188)=ISNUMBER(E158)),1,0),IF(AND(EXACT(B188,B159),EXACT(C188,C159),EXACT(D188,D159),EXACT(E188,E159),ISNUMBER(E188)=ISNUMBER(E159)),1,0),IF(AND(EXACT(B188,B160),EXACT(C188,C160),EXACT(D188,D160),EXACT(E188,E160),ISNUMBER(E188)=ISNUMBER(E160)),1,0),IF(AND(EXACT(B188,B161),EXACT(C188,C161),EXACT(D188,D161),EXACT(E188,E161),ISNUMBER(E188)=ISNUMBER(E161)),1,0),IF(AND(EXACT(B188,B162),EXACT(C188,C162),EXACT(D188,D162),EXACT(E188,E162),ISNUMBER(E188)=ISNUMBER(E162)),1,0),IF(AND(EXACT(B188,B163),EXACT(C188,C163),EXACT(D188,D163),EXACT(E188,E163),ISNUMBER(E188)=ISNUMBER(E163)),1,0),IF(AND(EXACT(B188,B164),EXACT(C188,C164),EXACT(D188,D164),EXACT(E188,E164),ISNUMBER(E188)=ISNUMBER(E164)),1,0),IF(AND(EXACT(B188,B165),EXACT(C188,C165),EXACT(D188,D165),EXACT(E188,E165),ISNUMBER(E188)=ISNUMBER(E165)),1,0),IF(AND(EXACT(B188,B166),EXACT(C188,C166),EXACT(D188,D166),EXACT(E188,E166),ISNUMBER(E188)=ISNUMBER(E166)),1,0)))</x:f>
      </x:c>
      <x:c r="S188" s="28" t="str">
        <x:f>IF(A188="","",SUM(IF(AND(EXACT(B188,B167),EXACT(C188,C167),EXACT(D188,D167),EXACT(E188,E167),ISNUMBER(E188)=ISNUMBER(E167)),1,0),IF(AND(EXACT(B188,B168),EXACT(C188,C168),EXACT(D188,D168),EXACT(E188,E168),ISNUMBER(E188)=ISNUMBER(E168)),1,0),IF(AND(EXACT(B188,B169),EXACT(C188,C169),EXACT(D188,D169),EXACT(E188,E169),ISNUMBER(E188)=ISNUMBER(E169)),1,0),IF(AND(EXACT(B188,B170),EXACT(C188,C170),EXACT(D188,D170),EXACT(E188,E170),ISNUMBER(E188)=ISNUMBER(E170)),1,0),IF(AND(EXACT(B188,B171),EXACT(C188,C171),EXACT(D188,D171),EXACT(E188,E171),ISNUMBER(E188)=ISNUMBER(E171)),1,0),IF(AND(EXACT(B188,B172),EXACT(C188,C172),EXACT(D188,D172),EXACT(E188,E172),ISNUMBER(E188)=ISNUMBER(E172)),1,0),IF(AND(EXACT(B188,B173),EXACT(C188,C173),EXACT(D188,D173),EXACT(E188,E173),ISNUMBER(E188)=ISNUMBER(E173)),1,0),IF(AND(EXACT(B188,B174),EXACT(C188,C174),EXACT(D188,D174),EXACT(E188,E174),ISNUMBER(E188)=ISNUMBER(E174)),1,0),IF(AND(EXACT(B188,B175),EXACT(C188,C175),EXACT(D188,D175),EXACT(E188,E175),ISNUMBER(E188)=ISNUMBER(E175)),1,0),IF(AND(EXACT(B188,B176),EXACT(C188,C176),EXACT(D188,D176),EXACT(E188,E176),ISNUMBER(E188)=ISNUMBER(E176)),1,0),IF(AND(EXACT(B188,B177),EXACT(C188,C177),EXACT(D188,D177),EXACT(E188,E177),ISNUMBER(E188)=ISNUMBER(E177)),1,0),IF(AND(EXACT(B188,B178),EXACT(C188,C178),EXACT(D188,D178),EXACT(E188,E178),ISNUMBER(E188)=ISNUMBER(E178)),1,0),IF(AND(EXACT(B188,B179),EXACT(C188,C179),EXACT(D188,D179),EXACT(E188,E179),ISNUMBER(E188)=ISNUMBER(E179)),1,0),IF(AND(EXACT(B188,B180),EXACT(C188,C180),EXACT(D188,D180),EXACT(E188,E180),ISNUMBER(E188)=ISNUMBER(E180)),1,0),IF(AND(EXACT(B188,B181),EXACT(C188,C181),EXACT(D188,D181),EXACT(E188,E181),ISNUMBER(E188)=ISNUMBER(E181)),1,0),IF(AND(EXACT(B188,B182),EXACT(C188,C182),EXACT(D188,D182),EXACT(E188,E182),ISNUMBER(E188)=ISNUMBER(E182)),1,0),IF(AND(EXACT(B188,B183),EXACT(C188,C183),EXACT(D188,D183),EXACT(E188,E183),ISNUMBER(E188)=ISNUMBER(E183)),1,0),IF(AND(EXACT(B188,B184),EXACT(C188,C184),EXACT(D188,D184),EXACT(E188,E184),ISNUMBER(E188)=ISNUMBER(E184)),1,0),IF(AND(EXACT(B188,B185),EXACT(C188,C185),EXACT(D188,D185),EXACT(E188,E185),ISNUMBER(E188)=ISNUMBER(E185)),1,0),IF(AND(EXACT(B188,B186),EXACT(C188,C186),EXACT(D188,D186),EXACT(E188,E186),ISNUMBER(E188)=ISNUMBER(E186)),1,0)))</x:f>
      </x:c>
      <x:c r="T188" s="28" t="str">
        <x:f>IF(A188="","",SUM(IF(AND(EXACT(B188,B187),EXACT(C188,C187),EXACT(D188,D187),EXACT(E188,E187),ISNUMBER(E188)=ISNUMBER(E187)),1,0),IF(AND(EXACT(B188,B188),EXACT(C188,C188),EXACT(D188,D188),EXACT(E188,E188),ISNUMBER(E188)=ISNUMBER(E188)),1,0)))</x:f>
      </x:c>
    </x:row>
    <x:row r="189" ht="22" customHeight="1">
      <x:c r="A189" s="2" t="str">
        <x:f>IF(COUNTA('Input'!A189:D189)=0,"",ROW()-6)</x:f>
      </x:c>
      <x:c r="B189" s="2" t="str">
        <x:f>IF(ISBLANK('Input'!A189),"",'Input'!A189)</x:f>
      </x:c>
      <x:c r="C189" s="2" t="str">
        <x:f>IF(ISBLANK('Input'!B189),"",'Input'!B189)</x:f>
      </x:c>
      <x:c r="D189" s="2" t="str">
        <x:f>IF(ISBLANK('Input'!C189),"",'Input'!C189)</x:f>
      </x:c>
      <x:c r="E189" s="21" t="str">
        <x:f>IF(ISBLANK('Input'!D189),"",'Input'!D189)</x:f>
      </x:c>
      <x:c r="F189" s="2" t="str">
        <x:f>IF(A189="","",SUM(K189:T189))</x:f>
      </x:c>
      <x:c r="G189" s="2" t="str">
        <x:f>IF(A189="","",IF(F189&gt;1,"Exact duplicate",IF(B189="","Missing job ID",IF(C189="","Missing customer",IF(NOT(OR(EXACT(D189,"completed"),EXACT(D189,"cancelled"))),"Missing or invalid status",IF(NOT(ISNUMBER(E189)),"Missing or invalid amount",IF(E189&lt;0,"Missing or invalid amount","")))))))</x:f>
      </x:c>
      <x:c r="H189" s="2" t="str">
        <x:f>IF(A189="","",IF(F189&gt;1,"Duplicate",IF(G189&lt;&gt;"","Exception",IF(EXACT(D189,"completed"),"Completed","Cancelled"))))</x:f>
      </x:c>
      <x:c r="I189" s="21" t="str">
        <x:f>IF(A189="","",IF(H189="Completed",E189,0))</x:f>
      </x:c>
      <x:c r="K189" s="28" t="str">
        <x:f>IF(A189="","",SUM(IF(AND(EXACT(B189,B7),EXACT(C189,C7),EXACT(D189,D7),EXACT(E189,E7),ISNUMBER(E189)=ISNUMBER(E7)),1,0),IF(AND(EXACT(B189,B8),EXACT(C189,C8),EXACT(D189,D8),EXACT(E189,E8),ISNUMBER(E189)=ISNUMBER(E8)),1,0),IF(AND(EXACT(B189,B9),EXACT(C189,C9),EXACT(D189,D9),EXACT(E189,E9),ISNUMBER(E189)=ISNUMBER(E9)),1,0),IF(AND(EXACT(B189,B10),EXACT(C189,C10),EXACT(D189,D10),EXACT(E189,E10),ISNUMBER(E189)=ISNUMBER(E10)),1,0),IF(AND(EXACT(B189,B11),EXACT(C189,C11),EXACT(D189,D11),EXACT(E189,E11),ISNUMBER(E189)=ISNUMBER(E11)),1,0),IF(AND(EXACT(B189,B12),EXACT(C189,C12),EXACT(D189,D12),EXACT(E189,E12),ISNUMBER(E189)=ISNUMBER(E12)),1,0),IF(AND(EXACT(B189,B13),EXACT(C189,C13),EXACT(D189,D13),EXACT(E189,E13),ISNUMBER(E189)=ISNUMBER(E13)),1,0),IF(AND(EXACT(B189,B14),EXACT(C189,C14),EXACT(D189,D14),EXACT(E189,E14),ISNUMBER(E189)=ISNUMBER(E14)),1,0),IF(AND(EXACT(B189,B15),EXACT(C189,C15),EXACT(D189,D15),EXACT(E189,E15),ISNUMBER(E189)=ISNUMBER(E15)),1,0),IF(AND(EXACT(B189,B16),EXACT(C189,C16),EXACT(D189,D16),EXACT(E189,E16),ISNUMBER(E189)=ISNUMBER(E16)),1,0),IF(AND(EXACT(B189,B17),EXACT(C189,C17),EXACT(D189,D17),EXACT(E189,E17),ISNUMBER(E189)=ISNUMBER(E17)),1,0),IF(AND(EXACT(B189,B18),EXACT(C189,C18),EXACT(D189,D18),EXACT(E189,E18),ISNUMBER(E189)=ISNUMBER(E18)),1,0),IF(AND(EXACT(B189,B19),EXACT(C189,C19),EXACT(D189,D19),EXACT(E189,E19),ISNUMBER(E189)=ISNUMBER(E19)),1,0),IF(AND(EXACT(B189,B20),EXACT(C189,C20),EXACT(D189,D20),EXACT(E189,E20),ISNUMBER(E189)=ISNUMBER(E20)),1,0),IF(AND(EXACT(B189,B21),EXACT(C189,C21),EXACT(D189,D21),EXACT(E189,E21),ISNUMBER(E189)=ISNUMBER(E21)),1,0),IF(AND(EXACT(B189,B22),EXACT(C189,C22),EXACT(D189,D22),EXACT(E189,E22),ISNUMBER(E189)=ISNUMBER(E22)),1,0),IF(AND(EXACT(B189,B23),EXACT(C189,C23),EXACT(D189,D23),EXACT(E189,E23),ISNUMBER(E189)=ISNUMBER(E23)),1,0),IF(AND(EXACT(B189,B24),EXACT(C189,C24),EXACT(D189,D24),EXACT(E189,E24),ISNUMBER(E189)=ISNUMBER(E24)),1,0),IF(AND(EXACT(B189,B25),EXACT(C189,C25),EXACT(D189,D25),EXACT(E189,E25),ISNUMBER(E189)=ISNUMBER(E25)),1,0),IF(AND(EXACT(B189,B26),EXACT(C189,C26),EXACT(D189,D26),EXACT(E189,E26),ISNUMBER(E189)=ISNUMBER(E26)),1,0)))</x:f>
      </x:c>
      <x:c r="L189" s="28" t="str">
        <x:f>IF(A189="","",SUM(IF(AND(EXACT(B189,B27),EXACT(C189,C27),EXACT(D189,D27),EXACT(E189,E27),ISNUMBER(E189)=ISNUMBER(E27)),1,0),IF(AND(EXACT(B189,B28),EXACT(C189,C28),EXACT(D189,D28),EXACT(E189,E28),ISNUMBER(E189)=ISNUMBER(E28)),1,0),IF(AND(EXACT(B189,B29),EXACT(C189,C29),EXACT(D189,D29),EXACT(E189,E29),ISNUMBER(E189)=ISNUMBER(E29)),1,0),IF(AND(EXACT(B189,B30),EXACT(C189,C30),EXACT(D189,D30),EXACT(E189,E30),ISNUMBER(E189)=ISNUMBER(E30)),1,0),IF(AND(EXACT(B189,B31),EXACT(C189,C31),EXACT(D189,D31),EXACT(E189,E31),ISNUMBER(E189)=ISNUMBER(E31)),1,0),IF(AND(EXACT(B189,B32),EXACT(C189,C32),EXACT(D189,D32),EXACT(E189,E32),ISNUMBER(E189)=ISNUMBER(E32)),1,0),IF(AND(EXACT(B189,B33),EXACT(C189,C33),EXACT(D189,D33),EXACT(E189,E33),ISNUMBER(E189)=ISNUMBER(E33)),1,0),IF(AND(EXACT(B189,B34),EXACT(C189,C34),EXACT(D189,D34),EXACT(E189,E34),ISNUMBER(E189)=ISNUMBER(E34)),1,0),IF(AND(EXACT(B189,B35),EXACT(C189,C35),EXACT(D189,D35),EXACT(E189,E35),ISNUMBER(E189)=ISNUMBER(E35)),1,0),IF(AND(EXACT(B189,B36),EXACT(C189,C36),EXACT(D189,D36),EXACT(E189,E36),ISNUMBER(E189)=ISNUMBER(E36)),1,0),IF(AND(EXACT(B189,B37),EXACT(C189,C37),EXACT(D189,D37),EXACT(E189,E37),ISNUMBER(E189)=ISNUMBER(E37)),1,0),IF(AND(EXACT(B189,B38),EXACT(C189,C38),EXACT(D189,D38),EXACT(E189,E38),ISNUMBER(E189)=ISNUMBER(E38)),1,0),IF(AND(EXACT(B189,B39),EXACT(C189,C39),EXACT(D189,D39),EXACT(E189,E39),ISNUMBER(E189)=ISNUMBER(E39)),1,0),IF(AND(EXACT(B189,B40),EXACT(C189,C40),EXACT(D189,D40),EXACT(E189,E40),ISNUMBER(E189)=ISNUMBER(E40)),1,0),IF(AND(EXACT(B189,B41),EXACT(C189,C41),EXACT(D189,D41),EXACT(E189,E41),ISNUMBER(E189)=ISNUMBER(E41)),1,0),IF(AND(EXACT(B189,B42),EXACT(C189,C42),EXACT(D189,D42),EXACT(E189,E42),ISNUMBER(E189)=ISNUMBER(E42)),1,0),IF(AND(EXACT(B189,B43),EXACT(C189,C43),EXACT(D189,D43),EXACT(E189,E43),ISNUMBER(E189)=ISNUMBER(E43)),1,0),IF(AND(EXACT(B189,B44),EXACT(C189,C44),EXACT(D189,D44),EXACT(E189,E44),ISNUMBER(E189)=ISNUMBER(E44)),1,0),IF(AND(EXACT(B189,B45),EXACT(C189,C45),EXACT(D189,D45),EXACT(E189,E45),ISNUMBER(E189)=ISNUMBER(E45)),1,0),IF(AND(EXACT(B189,B46),EXACT(C189,C46),EXACT(D189,D46),EXACT(E189,E46),ISNUMBER(E189)=ISNUMBER(E46)),1,0)))</x:f>
      </x:c>
      <x:c r="M189" s="28" t="str">
        <x:f>IF(A189="","",SUM(IF(AND(EXACT(B189,B47),EXACT(C189,C47),EXACT(D189,D47),EXACT(E189,E47),ISNUMBER(E189)=ISNUMBER(E47)),1,0),IF(AND(EXACT(B189,B48),EXACT(C189,C48),EXACT(D189,D48),EXACT(E189,E48),ISNUMBER(E189)=ISNUMBER(E48)),1,0),IF(AND(EXACT(B189,B49),EXACT(C189,C49),EXACT(D189,D49),EXACT(E189,E49),ISNUMBER(E189)=ISNUMBER(E49)),1,0),IF(AND(EXACT(B189,B50),EXACT(C189,C50),EXACT(D189,D50),EXACT(E189,E50),ISNUMBER(E189)=ISNUMBER(E50)),1,0),IF(AND(EXACT(B189,B51),EXACT(C189,C51),EXACT(D189,D51),EXACT(E189,E51),ISNUMBER(E189)=ISNUMBER(E51)),1,0),IF(AND(EXACT(B189,B52),EXACT(C189,C52),EXACT(D189,D52),EXACT(E189,E52),ISNUMBER(E189)=ISNUMBER(E52)),1,0),IF(AND(EXACT(B189,B53),EXACT(C189,C53),EXACT(D189,D53),EXACT(E189,E53),ISNUMBER(E189)=ISNUMBER(E53)),1,0),IF(AND(EXACT(B189,B54),EXACT(C189,C54),EXACT(D189,D54),EXACT(E189,E54),ISNUMBER(E189)=ISNUMBER(E54)),1,0),IF(AND(EXACT(B189,B55),EXACT(C189,C55),EXACT(D189,D55),EXACT(E189,E55),ISNUMBER(E189)=ISNUMBER(E55)),1,0),IF(AND(EXACT(B189,B56),EXACT(C189,C56),EXACT(D189,D56),EXACT(E189,E56),ISNUMBER(E189)=ISNUMBER(E56)),1,0),IF(AND(EXACT(B189,B57),EXACT(C189,C57),EXACT(D189,D57),EXACT(E189,E57),ISNUMBER(E189)=ISNUMBER(E57)),1,0),IF(AND(EXACT(B189,B58),EXACT(C189,C58),EXACT(D189,D58),EXACT(E189,E58),ISNUMBER(E189)=ISNUMBER(E58)),1,0),IF(AND(EXACT(B189,B59),EXACT(C189,C59),EXACT(D189,D59),EXACT(E189,E59),ISNUMBER(E189)=ISNUMBER(E59)),1,0),IF(AND(EXACT(B189,B60),EXACT(C189,C60),EXACT(D189,D60),EXACT(E189,E60),ISNUMBER(E189)=ISNUMBER(E60)),1,0),IF(AND(EXACT(B189,B61),EXACT(C189,C61),EXACT(D189,D61),EXACT(E189,E61),ISNUMBER(E189)=ISNUMBER(E61)),1,0),IF(AND(EXACT(B189,B62),EXACT(C189,C62),EXACT(D189,D62),EXACT(E189,E62),ISNUMBER(E189)=ISNUMBER(E62)),1,0),IF(AND(EXACT(B189,B63),EXACT(C189,C63),EXACT(D189,D63),EXACT(E189,E63),ISNUMBER(E189)=ISNUMBER(E63)),1,0),IF(AND(EXACT(B189,B64),EXACT(C189,C64),EXACT(D189,D64),EXACT(E189,E64),ISNUMBER(E189)=ISNUMBER(E64)),1,0),IF(AND(EXACT(B189,B65),EXACT(C189,C65),EXACT(D189,D65),EXACT(E189,E65),ISNUMBER(E189)=ISNUMBER(E65)),1,0),IF(AND(EXACT(B189,B66),EXACT(C189,C66),EXACT(D189,D66),EXACT(E189,E66),ISNUMBER(E189)=ISNUMBER(E66)),1,0)))</x:f>
      </x:c>
      <x:c r="N189" s="28" t="str">
        <x:f>IF(A189="","",SUM(IF(AND(EXACT(B189,B67),EXACT(C189,C67),EXACT(D189,D67),EXACT(E189,E67),ISNUMBER(E189)=ISNUMBER(E67)),1,0),IF(AND(EXACT(B189,B68),EXACT(C189,C68),EXACT(D189,D68),EXACT(E189,E68),ISNUMBER(E189)=ISNUMBER(E68)),1,0),IF(AND(EXACT(B189,B69),EXACT(C189,C69),EXACT(D189,D69),EXACT(E189,E69),ISNUMBER(E189)=ISNUMBER(E69)),1,0),IF(AND(EXACT(B189,B70),EXACT(C189,C70),EXACT(D189,D70),EXACT(E189,E70),ISNUMBER(E189)=ISNUMBER(E70)),1,0),IF(AND(EXACT(B189,B71),EXACT(C189,C71),EXACT(D189,D71),EXACT(E189,E71),ISNUMBER(E189)=ISNUMBER(E71)),1,0),IF(AND(EXACT(B189,B72),EXACT(C189,C72),EXACT(D189,D72),EXACT(E189,E72),ISNUMBER(E189)=ISNUMBER(E72)),1,0),IF(AND(EXACT(B189,B73),EXACT(C189,C73),EXACT(D189,D73),EXACT(E189,E73),ISNUMBER(E189)=ISNUMBER(E73)),1,0),IF(AND(EXACT(B189,B74),EXACT(C189,C74),EXACT(D189,D74),EXACT(E189,E74),ISNUMBER(E189)=ISNUMBER(E74)),1,0),IF(AND(EXACT(B189,B75),EXACT(C189,C75),EXACT(D189,D75),EXACT(E189,E75),ISNUMBER(E189)=ISNUMBER(E75)),1,0),IF(AND(EXACT(B189,B76),EXACT(C189,C76),EXACT(D189,D76),EXACT(E189,E76),ISNUMBER(E189)=ISNUMBER(E76)),1,0),IF(AND(EXACT(B189,B77),EXACT(C189,C77),EXACT(D189,D77),EXACT(E189,E77),ISNUMBER(E189)=ISNUMBER(E77)),1,0),IF(AND(EXACT(B189,B78),EXACT(C189,C78),EXACT(D189,D78),EXACT(E189,E78),ISNUMBER(E189)=ISNUMBER(E78)),1,0),IF(AND(EXACT(B189,B79),EXACT(C189,C79),EXACT(D189,D79),EXACT(E189,E79),ISNUMBER(E189)=ISNUMBER(E79)),1,0),IF(AND(EXACT(B189,B80),EXACT(C189,C80),EXACT(D189,D80),EXACT(E189,E80),ISNUMBER(E189)=ISNUMBER(E80)),1,0),IF(AND(EXACT(B189,B81),EXACT(C189,C81),EXACT(D189,D81),EXACT(E189,E81),ISNUMBER(E189)=ISNUMBER(E81)),1,0),IF(AND(EXACT(B189,B82),EXACT(C189,C82),EXACT(D189,D82),EXACT(E189,E82),ISNUMBER(E189)=ISNUMBER(E82)),1,0),IF(AND(EXACT(B189,B83),EXACT(C189,C83),EXACT(D189,D83),EXACT(E189,E83),ISNUMBER(E189)=ISNUMBER(E83)),1,0),IF(AND(EXACT(B189,B84),EXACT(C189,C84),EXACT(D189,D84),EXACT(E189,E84),ISNUMBER(E189)=ISNUMBER(E84)),1,0),IF(AND(EXACT(B189,B85),EXACT(C189,C85),EXACT(D189,D85),EXACT(E189,E85),ISNUMBER(E189)=ISNUMBER(E85)),1,0),IF(AND(EXACT(B189,B86),EXACT(C189,C86),EXACT(D189,D86),EXACT(E189,E86),ISNUMBER(E189)=ISNUMBER(E86)),1,0)))</x:f>
      </x:c>
      <x:c r="O189" s="28" t="str">
        <x:f>IF(A189="","",SUM(IF(AND(EXACT(B189,B87),EXACT(C189,C87),EXACT(D189,D87),EXACT(E189,E87),ISNUMBER(E189)=ISNUMBER(E87)),1,0),IF(AND(EXACT(B189,B88),EXACT(C189,C88),EXACT(D189,D88),EXACT(E189,E88),ISNUMBER(E189)=ISNUMBER(E88)),1,0),IF(AND(EXACT(B189,B89),EXACT(C189,C89),EXACT(D189,D89),EXACT(E189,E89),ISNUMBER(E189)=ISNUMBER(E89)),1,0),IF(AND(EXACT(B189,B90),EXACT(C189,C90),EXACT(D189,D90),EXACT(E189,E90),ISNUMBER(E189)=ISNUMBER(E90)),1,0),IF(AND(EXACT(B189,B91),EXACT(C189,C91),EXACT(D189,D91),EXACT(E189,E91),ISNUMBER(E189)=ISNUMBER(E91)),1,0),IF(AND(EXACT(B189,B92),EXACT(C189,C92),EXACT(D189,D92),EXACT(E189,E92),ISNUMBER(E189)=ISNUMBER(E92)),1,0),IF(AND(EXACT(B189,B93),EXACT(C189,C93),EXACT(D189,D93),EXACT(E189,E93),ISNUMBER(E189)=ISNUMBER(E93)),1,0),IF(AND(EXACT(B189,B94),EXACT(C189,C94),EXACT(D189,D94),EXACT(E189,E94),ISNUMBER(E189)=ISNUMBER(E94)),1,0),IF(AND(EXACT(B189,B95),EXACT(C189,C95),EXACT(D189,D95),EXACT(E189,E95),ISNUMBER(E189)=ISNUMBER(E95)),1,0),IF(AND(EXACT(B189,B96),EXACT(C189,C96),EXACT(D189,D96),EXACT(E189,E96),ISNUMBER(E189)=ISNUMBER(E96)),1,0),IF(AND(EXACT(B189,B97),EXACT(C189,C97),EXACT(D189,D97),EXACT(E189,E97),ISNUMBER(E189)=ISNUMBER(E97)),1,0),IF(AND(EXACT(B189,B98),EXACT(C189,C98),EXACT(D189,D98),EXACT(E189,E98),ISNUMBER(E189)=ISNUMBER(E98)),1,0),IF(AND(EXACT(B189,B99),EXACT(C189,C99),EXACT(D189,D99),EXACT(E189,E99),ISNUMBER(E189)=ISNUMBER(E99)),1,0),IF(AND(EXACT(B189,B100),EXACT(C189,C100),EXACT(D189,D100),EXACT(E189,E100),ISNUMBER(E189)=ISNUMBER(E100)),1,0),IF(AND(EXACT(B189,B101),EXACT(C189,C101),EXACT(D189,D101),EXACT(E189,E101),ISNUMBER(E189)=ISNUMBER(E101)),1,0),IF(AND(EXACT(B189,B102),EXACT(C189,C102),EXACT(D189,D102),EXACT(E189,E102),ISNUMBER(E189)=ISNUMBER(E102)),1,0),IF(AND(EXACT(B189,B103),EXACT(C189,C103),EXACT(D189,D103),EXACT(E189,E103),ISNUMBER(E189)=ISNUMBER(E103)),1,0),IF(AND(EXACT(B189,B104),EXACT(C189,C104),EXACT(D189,D104),EXACT(E189,E104),ISNUMBER(E189)=ISNUMBER(E104)),1,0),IF(AND(EXACT(B189,B105),EXACT(C189,C105),EXACT(D189,D105),EXACT(E189,E105),ISNUMBER(E189)=ISNUMBER(E105)),1,0),IF(AND(EXACT(B189,B106),EXACT(C189,C106),EXACT(D189,D106),EXACT(E189,E106),ISNUMBER(E189)=ISNUMBER(E106)),1,0)))</x:f>
      </x:c>
      <x:c r="P189" s="28" t="str">
        <x:f>IF(A189="","",SUM(IF(AND(EXACT(B189,B107),EXACT(C189,C107),EXACT(D189,D107),EXACT(E189,E107),ISNUMBER(E189)=ISNUMBER(E107)),1,0),IF(AND(EXACT(B189,B108),EXACT(C189,C108),EXACT(D189,D108),EXACT(E189,E108),ISNUMBER(E189)=ISNUMBER(E108)),1,0),IF(AND(EXACT(B189,B109),EXACT(C189,C109),EXACT(D189,D109),EXACT(E189,E109),ISNUMBER(E189)=ISNUMBER(E109)),1,0),IF(AND(EXACT(B189,B110),EXACT(C189,C110),EXACT(D189,D110),EXACT(E189,E110),ISNUMBER(E189)=ISNUMBER(E110)),1,0),IF(AND(EXACT(B189,B111),EXACT(C189,C111),EXACT(D189,D111),EXACT(E189,E111),ISNUMBER(E189)=ISNUMBER(E111)),1,0),IF(AND(EXACT(B189,B112),EXACT(C189,C112),EXACT(D189,D112),EXACT(E189,E112),ISNUMBER(E189)=ISNUMBER(E112)),1,0),IF(AND(EXACT(B189,B113),EXACT(C189,C113),EXACT(D189,D113),EXACT(E189,E113),ISNUMBER(E189)=ISNUMBER(E113)),1,0),IF(AND(EXACT(B189,B114),EXACT(C189,C114),EXACT(D189,D114),EXACT(E189,E114),ISNUMBER(E189)=ISNUMBER(E114)),1,0),IF(AND(EXACT(B189,B115),EXACT(C189,C115),EXACT(D189,D115),EXACT(E189,E115),ISNUMBER(E189)=ISNUMBER(E115)),1,0),IF(AND(EXACT(B189,B116),EXACT(C189,C116),EXACT(D189,D116),EXACT(E189,E116),ISNUMBER(E189)=ISNUMBER(E116)),1,0),IF(AND(EXACT(B189,B117),EXACT(C189,C117),EXACT(D189,D117),EXACT(E189,E117),ISNUMBER(E189)=ISNUMBER(E117)),1,0),IF(AND(EXACT(B189,B118),EXACT(C189,C118),EXACT(D189,D118),EXACT(E189,E118),ISNUMBER(E189)=ISNUMBER(E118)),1,0),IF(AND(EXACT(B189,B119),EXACT(C189,C119),EXACT(D189,D119),EXACT(E189,E119),ISNUMBER(E189)=ISNUMBER(E119)),1,0),IF(AND(EXACT(B189,B120),EXACT(C189,C120),EXACT(D189,D120),EXACT(E189,E120),ISNUMBER(E189)=ISNUMBER(E120)),1,0),IF(AND(EXACT(B189,B121),EXACT(C189,C121),EXACT(D189,D121),EXACT(E189,E121),ISNUMBER(E189)=ISNUMBER(E121)),1,0),IF(AND(EXACT(B189,B122),EXACT(C189,C122),EXACT(D189,D122),EXACT(E189,E122),ISNUMBER(E189)=ISNUMBER(E122)),1,0),IF(AND(EXACT(B189,B123),EXACT(C189,C123),EXACT(D189,D123),EXACT(E189,E123),ISNUMBER(E189)=ISNUMBER(E123)),1,0),IF(AND(EXACT(B189,B124),EXACT(C189,C124),EXACT(D189,D124),EXACT(E189,E124),ISNUMBER(E189)=ISNUMBER(E124)),1,0),IF(AND(EXACT(B189,B125),EXACT(C189,C125),EXACT(D189,D125),EXACT(E189,E125),ISNUMBER(E189)=ISNUMBER(E125)),1,0),IF(AND(EXACT(B189,B126),EXACT(C189,C126),EXACT(D189,D126),EXACT(E189,E126),ISNUMBER(E189)=ISNUMBER(E126)),1,0)))</x:f>
      </x:c>
      <x:c r="Q189" s="28" t="str">
        <x:f>IF(A189="","",SUM(IF(AND(EXACT(B189,B127),EXACT(C189,C127),EXACT(D189,D127),EXACT(E189,E127),ISNUMBER(E189)=ISNUMBER(E127)),1,0),IF(AND(EXACT(B189,B128),EXACT(C189,C128),EXACT(D189,D128),EXACT(E189,E128),ISNUMBER(E189)=ISNUMBER(E128)),1,0),IF(AND(EXACT(B189,B129),EXACT(C189,C129),EXACT(D189,D129),EXACT(E189,E129),ISNUMBER(E189)=ISNUMBER(E129)),1,0),IF(AND(EXACT(B189,B130),EXACT(C189,C130),EXACT(D189,D130),EXACT(E189,E130),ISNUMBER(E189)=ISNUMBER(E130)),1,0),IF(AND(EXACT(B189,B131),EXACT(C189,C131),EXACT(D189,D131),EXACT(E189,E131),ISNUMBER(E189)=ISNUMBER(E131)),1,0),IF(AND(EXACT(B189,B132),EXACT(C189,C132),EXACT(D189,D132),EXACT(E189,E132),ISNUMBER(E189)=ISNUMBER(E132)),1,0),IF(AND(EXACT(B189,B133),EXACT(C189,C133),EXACT(D189,D133),EXACT(E189,E133),ISNUMBER(E189)=ISNUMBER(E133)),1,0),IF(AND(EXACT(B189,B134),EXACT(C189,C134),EXACT(D189,D134),EXACT(E189,E134),ISNUMBER(E189)=ISNUMBER(E134)),1,0),IF(AND(EXACT(B189,B135),EXACT(C189,C135),EXACT(D189,D135),EXACT(E189,E135),ISNUMBER(E189)=ISNUMBER(E135)),1,0),IF(AND(EXACT(B189,B136),EXACT(C189,C136),EXACT(D189,D136),EXACT(E189,E136),ISNUMBER(E189)=ISNUMBER(E136)),1,0),IF(AND(EXACT(B189,B137),EXACT(C189,C137),EXACT(D189,D137),EXACT(E189,E137),ISNUMBER(E189)=ISNUMBER(E137)),1,0),IF(AND(EXACT(B189,B138),EXACT(C189,C138),EXACT(D189,D138),EXACT(E189,E138),ISNUMBER(E189)=ISNUMBER(E138)),1,0),IF(AND(EXACT(B189,B139),EXACT(C189,C139),EXACT(D189,D139),EXACT(E189,E139),ISNUMBER(E189)=ISNUMBER(E139)),1,0),IF(AND(EXACT(B189,B140),EXACT(C189,C140),EXACT(D189,D140),EXACT(E189,E140),ISNUMBER(E189)=ISNUMBER(E140)),1,0),IF(AND(EXACT(B189,B141),EXACT(C189,C141),EXACT(D189,D141),EXACT(E189,E141),ISNUMBER(E189)=ISNUMBER(E141)),1,0),IF(AND(EXACT(B189,B142),EXACT(C189,C142),EXACT(D189,D142),EXACT(E189,E142),ISNUMBER(E189)=ISNUMBER(E142)),1,0),IF(AND(EXACT(B189,B143),EXACT(C189,C143),EXACT(D189,D143),EXACT(E189,E143),ISNUMBER(E189)=ISNUMBER(E143)),1,0),IF(AND(EXACT(B189,B144),EXACT(C189,C144),EXACT(D189,D144),EXACT(E189,E144),ISNUMBER(E189)=ISNUMBER(E144)),1,0),IF(AND(EXACT(B189,B145),EXACT(C189,C145),EXACT(D189,D145),EXACT(E189,E145),ISNUMBER(E189)=ISNUMBER(E145)),1,0),IF(AND(EXACT(B189,B146),EXACT(C189,C146),EXACT(D189,D146),EXACT(E189,E146),ISNUMBER(E189)=ISNUMBER(E146)),1,0)))</x:f>
      </x:c>
      <x:c r="R189" s="28" t="str">
        <x:f>IF(A189="","",SUM(IF(AND(EXACT(B189,B147),EXACT(C189,C147),EXACT(D189,D147),EXACT(E189,E147),ISNUMBER(E189)=ISNUMBER(E147)),1,0),IF(AND(EXACT(B189,B148),EXACT(C189,C148),EXACT(D189,D148),EXACT(E189,E148),ISNUMBER(E189)=ISNUMBER(E148)),1,0),IF(AND(EXACT(B189,B149),EXACT(C189,C149),EXACT(D189,D149),EXACT(E189,E149),ISNUMBER(E189)=ISNUMBER(E149)),1,0),IF(AND(EXACT(B189,B150),EXACT(C189,C150),EXACT(D189,D150),EXACT(E189,E150),ISNUMBER(E189)=ISNUMBER(E150)),1,0),IF(AND(EXACT(B189,B151),EXACT(C189,C151),EXACT(D189,D151),EXACT(E189,E151),ISNUMBER(E189)=ISNUMBER(E151)),1,0),IF(AND(EXACT(B189,B152),EXACT(C189,C152),EXACT(D189,D152),EXACT(E189,E152),ISNUMBER(E189)=ISNUMBER(E152)),1,0),IF(AND(EXACT(B189,B153),EXACT(C189,C153),EXACT(D189,D153),EXACT(E189,E153),ISNUMBER(E189)=ISNUMBER(E153)),1,0),IF(AND(EXACT(B189,B154),EXACT(C189,C154),EXACT(D189,D154),EXACT(E189,E154),ISNUMBER(E189)=ISNUMBER(E154)),1,0),IF(AND(EXACT(B189,B155),EXACT(C189,C155),EXACT(D189,D155),EXACT(E189,E155),ISNUMBER(E189)=ISNUMBER(E155)),1,0),IF(AND(EXACT(B189,B156),EXACT(C189,C156),EXACT(D189,D156),EXACT(E189,E156),ISNUMBER(E189)=ISNUMBER(E156)),1,0),IF(AND(EXACT(B189,B157),EXACT(C189,C157),EXACT(D189,D157),EXACT(E189,E157),ISNUMBER(E189)=ISNUMBER(E157)),1,0),IF(AND(EXACT(B189,B158),EXACT(C189,C158),EXACT(D189,D158),EXACT(E189,E158),ISNUMBER(E189)=ISNUMBER(E158)),1,0),IF(AND(EXACT(B189,B159),EXACT(C189,C159),EXACT(D189,D159),EXACT(E189,E159),ISNUMBER(E189)=ISNUMBER(E159)),1,0),IF(AND(EXACT(B189,B160),EXACT(C189,C160),EXACT(D189,D160),EXACT(E189,E160),ISNUMBER(E189)=ISNUMBER(E160)),1,0),IF(AND(EXACT(B189,B161),EXACT(C189,C161),EXACT(D189,D161),EXACT(E189,E161),ISNUMBER(E189)=ISNUMBER(E161)),1,0),IF(AND(EXACT(B189,B162),EXACT(C189,C162),EXACT(D189,D162),EXACT(E189,E162),ISNUMBER(E189)=ISNUMBER(E162)),1,0),IF(AND(EXACT(B189,B163),EXACT(C189,C163),EXACT(D189,D163),EXACT(E189,E163),ISNUMBER(E189)=ISNUMBER(E163)),1,0),IF(AND(EXACT(B189,B164),EXACT(C189,C164),EXACT(D189,D164),EXACT(E189,E164),ISNUMBER(E189)=ISNUMBER(E164)),1,0),IF(AND(EXACT(B189,B165),EXACT(C189,C165),EXACT(D189,D165),EXACT(E189,E165),ISNUMBER(E189)=ISNUMBER(E165)),1,0),IF(AND(EXACT(B189,B166),EXACT(C189,C166),EXACT(D189,D166),EXACT(E189,E166),ISNUMBER(E189)=ISNUMBER(E166)),1,0)))</x:f>
      </x:c>
      <x:c r="S189" s="28" t="str">
        <x:f>IF(A189="","",SUM(IF(AND(EXACT(B189,B167),EXACT(C189,C167),EXACT(D189,D167),EXACT(E189,E167),ISNUMBER(E189)=ISNUMBER(E167)),1,0),IF(AND(EXACT(B189,B168),EXACT(C189,C168),EXACT(D189,D168),EXACT(E189,E168),ISNUMBER(E189)=ISNUMBER(E168)),1,0),IF(AND(EXACT(B189,B169),EXACT(C189,C169),EXACT(D189,D169),EXACT(E189,E169),ISNUMBER(E189)=ISNUMBER(E169)),1,0),IF(AND(EXACT(B189,B170),EXACT(C189,C170),EXACT(D189,D170),EXACT(E189,E170),ISNUMBER(E189)=ISNUMBER(E170)),1,0),IF(AND(EXACT(B189,B171),EXACT(C189,C171),EXACT(D189,D171),EXACT(E189,E171),ISNUMBER(E189)=ISNUMBER(E171)),1,0),IF(AND(EXACT(B189,B172),EXACT(C189,C172),EXACT(D189,D172),EXACT(E189,E172),ISNUMBER(E189)=ISNUMBER(E172)),1,0),IF(AND(EXACT(B189,B173),EXACT(C189,C173),EXACT(D189,D173),EXACT(E189,E173),ISNUMBER(E189)=ISNUMBER(E173)),1,0),IF(AND(EXACT(B189,B174),EXACT(C189,C174),EXACT(D189,D174),EXACT(E189,E174),ISNUMBER(E189)=ISNUMBER(E174)),1,0),IF(AND(EXACT(B189,B175),EXACT(C189,C175),EXACT(D189,D175),EXACT(E189,E175),ISNUMBER(E189)=ISNUMBER(E175)),1,0),IF(AND(EXACT(B189,B176),EXACT(C189,C176),EXACT(D189,D176),EXACT(E189,E176),ISNUMBER(E189)=ISNUMBER(E176)),1,0),IF(AND(EXACT(B189,B177),EXACT(C189,C177),EXACT(D189,D177),EXACT(E189,E177),ISNUMBER(E189)=ISNUMBER(E177)),1,0),IF(AND(EXACT(B189,B178),EXACT(C189,C178),EXACT(D189,D178),EXACT(E189,E178),ISNUMBER(E189)=ISNUMBER(E178)),1,0),IF(AND(EXACT(B189,B179),EXACT(C189,C179),EXACT(D189,D179),EXACT(E189,E179),ISNUMBER(E189)=ISNUMBER(E179)),1,0),IF(AND(EXACT(B189,B180),EXACT(C189,C180),EXACT(D189,D180),EXACT(E189,E180),ISNUMBER(E189)=ISNUMBER(E180)),1,0),IF(AND(EXACT(B189,B181),EXACT(C189,C181),EXACT(D189,D181),EXACT(E189,E181),ISNUMBER(E189)=ISNUMBER(E181)),1,0),IF(AND(EXACT(B189,B182),EXACT(C189,C182),EXACT(D189,D182),EXACT(E189,E182),ISNUMBER(E189)=ISNUMBER(E182)),1,0),IF(AND(EXACT(B189,B183),EXACT(C189,C183),EXACT(D189,D183),EXACT(E189,E183),ISNUMBER(E189)=ISNUMBER(E183)),1,0),IF(AND(EXACT(B189,B184),EXACT(C189,C184),EXACT(D189,D184),EXACT(E189,E184),ISNUMBER(E189)=ISNUMBER(E184)),1,0),IF(AND(EXACT(B189,B185),EXACT(C189,C185),EXACT(D189,D185),EXACT(E189,E185),ISNUMBER(E189)=ISNUMBER(E185)),1,0),IF(AND(EXACT(B189,B186),EXACT(C189,C186),EXACT(D189,D186),EXACT(E189,E186),ISNUMBER(E189)=ISNUMBER(E186)),1,0)))</x:f>
      </x:c>
      <x:c r="T189" s="28" t="str">
        <x:f>IF(A189="","",SUM(IF(AND(EXACT(B189,B187),EXACT(C189,C187),EXACT(D189,D187),EXACT(E189,E187),ISNUMBER(E189)=ISNUMBER(E187)),1,0),IF(AND(EXACT(B189,B188),EXACT(C189,C188),EXACT(D189,D188),EXACT(E189,E188),ISNUMBER(E189)=ISNUMBER(E188)),1,0),IF(AND(EXACT(B189,B189),EXACT(C189,C189),EXACT(D189,D189),EXACT(E189,E189),ISNUMBER(E189)=ISNUMBER(E189)),1,0)))</x:f>
      </x:c>
    </x:row>
    <x:row r="190" ht="22" customHeight="1">
      <x:c r="A190" s="2" t="str">
        <x:f>IF(COUNTA('Input'!A190:D190)=0,"",ROW()-6)</x:f>
      </x:c>
      <x:c r="B190" s="2" t="str">
        <x:f>IF(ISBLANK('Input'!A190),"",'Input'!A190)</x:f>
      </x:c>
      <x:c r="C190" s="2" t="str">
        <x:f>IF(ISBLANK('Input'!B190),"",'Input'!B190)</x:f>
      </x:c>
      <x:c r="D190" s="2" t="str">
        <x:f>IF(ISBLANK('Input'!C190),"",'Input'!C190)</x:f>
      </x:c>
      <x:c r="E190" s="21" t="str">
        <x:f>IF(ISBLANK('Input'!D190),"",'Input'!D190)</x:f>
      </x:c>
      <x:c r="F190" s="2" t="str">
        <x:f>IF(A190="","",SUM(K190:T190))</x:f>
      </x:c>
      <x:c r="G190" s="2" t="str">
        <x:f>IF(A190="","",IF(F190&gt;1,"Exact duplicate",IF(B190="","Missing job ID",IF(C190="","Missing customer",IF(NOT(OR(EXACT(D190,"completed"),EXACT(D190,"cancelled"))),"Missing or invalid status",IF(NOT(ISNUMBER(E190)),"Missing or invalid amount",IF(E190&lt;0,"Missing or invalid amount","")))))))</x:f>
      </x:c>
      <x:c r="H190" s="2" t="str">
        <x:f>IF(A190="","",IF(F190&gt;1,"Duplicate",IF(G190&lt;&gt;"","Exception",IF(EXACT(D190,"completed"),"Completed","Cancelled"))))</x:f>
      </x:c>
      <x:c r="I190" s="21" t="str">
        <x:f>IF(A190="","",IF(H190="Completed",E190,0))</x:f>
      </x:c>
      <x:c r="K190" s="28" t="str">
        <x:f>IF(A190="","",SUM(IF(AND(EXACT(B190,B7),EXACT(C190,C7),EXACT(D190,D7),EXACT(E190,E7),ISNUMBER(E190)=ISNUMBER(E7)),1,0),IF(AND(EXACT(B190,B8),EXACT(C190,C8),EXACT(D190,D8),EXACT(E190,E8),ISNUMBER(E190)=ISNUMBER(E8)),1,0),IF(AND(EXACT(B190,B9),EXACT(C190,C9),EXACT(D190,D9),EXACT(E190,E9),ISNUMBER(E190)=ISNUMBER(E9)),1,0),IF(AND(EXACT(B190,B10),EXACT(C190,C10),EXACT(D190,D10),EXACT(E190,E10),ISNUMBER(E190)=ISNUMBER(E10)),1,0),IF(AND(EXACT(B190,B11),EXACT(C190,C11),EXACT(D190,D11),EXACT(E190,E11),ISNUMBER(E190)=ISNUMBER(E11)),1,0),IF(AND(EXACT(B190,B12),EXACT(C190,C12),EXACT(D190,D12),EXACT(E190,E12),ISNUMBER(E190)=ISNUMBER(E12)),1,0),IF(AND(EXACT(B190,B13),EXACT(C190,C13),EXACT(D190,D13),EXACT(E190,E13),ISNUMBER(E190)=ISNUMBER(E13)),1,0),IF(AND(EXACT(B190,B14),EXACT(C190,C14),EXACT(D190,D14),EXACT(E190,E14),ISNUMBER(E190)=ISNUMBER(E14)),1,0),IF(AND(EXACT(B190,B15),EXACT(C190,C15),EXACT(D190,D15),EXACT(E190,E15),ISNUMBER(E190)=ISNUMBER(E15)),1,0),IF(AND(EXACT(B190,B16),EXACT(C190,C16),EXACT(D190,D16),EXACT(E190,E16),ISNUMBER(E190)=ISNUMBER(E16)),1,0),IF(AND(EXACT(B190,B17),EXACT(C190,C17),EXACT(D190,D17),EXACT(E190,E17),ISNUMBER(E190)=ISNUMBER(E17)),1,0),IF(AND(EXACT(B190,B18),EXACT(C190,C18),EXACT(D190,D18),EXACT(E190,E18),ISNUMBER(E190)=ISNUMBER(E18)),1,0),IF(AND(EXACT(B190,B19),EXACT(C190,C19),EXACT(D190,D19),EXACT(E190,E19),ISNUMBER(E190)=ISNUMBER(E19)),1,0),IF(AND(EXACT(B190,B20),EXACT(C190,C20),EXACT(D190,D20),EXACT(E190,E20),ISNUMBER(E190)=ISNUMBER(E20)),1,0),IF(AND(EXACT(B190,B21),EXACT(C190,C21),EXACT(D190,D21),EXACT(E190,E21),ISNUMBER(E190)=ISNUMBER(E21)),1,0),IF(AND(EXACT(B190,B22),EXACT(C190,C22),EXACT(D190,D22),EXACT(E190,E22),ISNUMBER(E190)=ISNUMBER(E22)),1,0),IF(AND(EXACT(B190,B23),EXACT(C190,C23),EXACT(D190,D23),EXACT(E190,E23),ISNUMBER(E190)=ISNUMBER(E23)),1,0),IF(AND(EXACT(B190,B24),EXACT(C190,C24),EXACT(D190,D24),EXACT(E190,E24),ISNUMBER(E190)=ISNUMBER(E24)),1,0),IF(AND(EXACT(B190,B25),EXACT(C190,C25),EXACT(D190,D25),EXACT(E190,E25),ISNUMBER(E190)=ISNUMBER(E25)),1,0),IF(AND(EXACT(B190,B26),EXACT(C190,C26),EXACT(D190,D26),EXACT(E190,E26),ISNUMBER(E190)=ISNUMBER(E26)),1,0)))</x:f>
      </x:c>
      <x:c r="L190" s="28" t="str">
        <x:f>IF(A190="","",SUM(IF(AND(EXACT(B190,B27),EXACT(C190,C27),EXACT(D190,D27),EXACT(E190,E27),ISNUMBER(E190)=ISNUMBER(E27)),1,0),IF(AND(EXACT(B190,B28),EXACT(C190,C28),EXACT(D190,D28),EXACT(E190,E28),ISNUMBER(E190)=ISNUMBER(E28)),1,0),IF(AND(EXACT(B190,B29),EXACT(C190,C29),EXACT(D190,D29),EXACT(E190,E29),ISNUMBER(E190)=ISNUMBER(E29)),1,0),IF(AND(EXACT(B190,B30),EXACT(C190,C30),EXACT(D190,D30),EXACT(E190,E30),ISNUMBER(E190)=ISNUMBER(E30)),1,0),IF(AND(EXACT(B190,B31),EXACT(C190,C31),EXACT(D190,D31),EXACT(E190,E31),ISNUMBER(E190)=ISNUMBER(E31)),1,0),IF(AND(EXACT(B190,B32),EXACT(C190,C32),EXACT(D190,D32),EXACT(E190,E32),ISNUMBER(E190)=ISNUMBER(E32)),1,0),IF(AND(EXACT(B190,B33),EXACT(C190,C33),EXACT(D190,D33),EXACT(E190,E33),ISNUMBER(E190)=ISNUMBER(E33)),1,0),IF(AND(EXACT(B190,B34),EXACT(C190,C34),EXACT(D190,D34),EXACT(E190,E34),ISNUMBER(E190)=ISNUMBER(E34)),1,0),IF(AND(EXACT(B190,B35),EXACT(C190,C35),EXACT(D190,D35),EXACT(E190,E35),ISNUMBER(E190)=ISNUMBER(E35)),1,0),IF(AND(EXACT(B190,B36),EXACT(C190,C36),EXACT(D190,D36),EXACT(E190,E36),ISNUMBER(E190)=ISNUMBER(E36)),1,0),IF(AND(EXACT(B190,B37),EXACT(C190,C37),EXACT(D190,D37),EXACT(E190,E37),ISNUMBER(E190)=ISNUMBER(E37)),1,0),IF(AND(EXACT(B190,B38),EXACT(C190,C38),EXACT(D190,D38),EXACT(E190,E38),ISNUMBER(E190)=ISNUMBER(E38)),1,0),IF(AND(EXACT(B190,B39),EXACT(C190,C39),EXACT(D190,D39),EXACT(E190,E39),ISNUMBER(E190)=ISNUMBER(E39)),1,0),IF(AND(EXACT(B190,B40),EXACT(C190,C40),EXACT(D190,D40),EXACT(E190,E40),ISNUMBER(E190)=ISNUMBER(E40)),1,0),IF(AND(EXACT(B190,B41),EXACT(C190,C41),EXACT(D190,D41),EXACT(E190,E41),ISNUMBER(E190)=ISNUMBER(E41)),1,0),IF(AND(EXACT(B190,B42),EXACT(C190,C42),EXACT(D190,D42),EXACT(E190,E42),ISNUMBER(E190)=ISNUMBER(E42)),1,0),IF(AND(EXACT(B190,B43),EXACT(C190,C43),EXACT(D190,D43),EXACT(E190,E43),ISNUMBER(E190)=ISNUMBER(E43)),1,0),IF(AND(EXACT(B190,B44),EXACT(C190,C44),EXACT(D190,D44),EXACT(E190,E44),ISNUMBER(E190)=ISNUMBER(E44)),1,0),IF(AND(EXACT(B190,B45),EXACT(C190,C45),EXACT(D190,D45),EXACT(E190,E45),ISNUMBER(E190)=ISNUMBER(E45)),1,0),IF(AND(EXACT(B190,B46),EXACT(C190,C46),EXACT(D190,D46),EXACT(E190,E46),ISNUMBER(E190)=ISNUMBER(E46)),1,0)))</x:f>
      </x:c>
      <x:c r="M190" s="28" t="str">
        <x:f>IF(A190="","",SUM(IF(AND(EXACT(B190,B47),EXACT(C190,C47),EXACT(D190,D47),EXACT(E190,E47),ISNUMBER(E190)=ISNUMBER(E47)),1,0),IF(AND(EXACT(B190,B48),EXACT(C190,C48),EXACT(D190,D48),EXACT(E190,E48),ISNUMBER(E190)=ISNUMBER(E48)),1,0),IF(AND(EXACT(B190,B49),EXACT(C190,C49),EXACT(D190,D49),EXACT(E190,E49),ISNUMBER(E190)=ISNUMBER(E49)),1,0),IF(AND(EXACT(B190,B50),EXACT(C190,C50),EXACT(D190,D50),EXACT(E190,E50),ISNUMBER(E190)=ISNUMBER(E50)),1,0),IF(AND(EXACT(B190,B51),EXACT(C190,C51),EXACT(D190,D51),EXACT(E190,E51),ISNUMBER(E190)=ISNUMBER(E51)),1,0),IF(AND(EXACT(B190,B52),EXACT(C190,C52),EXACT(D190,D52),EXACT(E190,E52),ISNUMBER(E190)=ISNUMBER(E52)),1,0),IF(AND(EXACT(B190,B53),EXACT(C190,C53),EXACT(D190,D53),EXACT(E190,E53),ISNUMBER(E190)=ISNUMBER(E53)),1,0),IF(AND(EXACT(B190,B54),EXACT(C190,C54),EXACT(D190,D54),EXACT(E190,E54),ISNUMBER(E190)=ISNUMBER(E54)),1,0),IF(AND(EXACT(B190,B55),EXACT(C190,C55),EXACT(D190,D55),EXACT(E190,E55),ISNUMBER(E190)=ISNUMBER(E55)),1,0),IF(AND(EXACT(B190,B56),EXACT(C190,C56),EXACT(D190,D56),EXACT(E190,E56),ISNUMBER(E190)=ISNUMBER(E56)),1,0),IF(AND(EXACT(B190,B57),EXACT(C190,C57),EXACT(D190,D57),EXACT(E190,E57),ISNUMBER(E190)=ISNUMBER(E57)),1,0),IF(AND(EXACT(B190,B58),EXACT(C190,C58),EXACT(D190,D58),EXACT(E190,E58),ISNUMBER(E190)=ISNUMBER(E58)),1,0),IF(AND(EXACT(B190,B59),EXACT(C190,C59),EXACT(D190,D59),EXACT(E190,E59),ISNUMBER(E190)=ISNUMBER(E59)),1,0),IF(AND(EXACT(B190,B60),EXACT(C190,C60),EXACT(D190,D60),EXACT(E190,E60),ISNUMBER(E190)=ISNUMBER(E60)),1,0),IF(AND(EXACT(B190,B61),EXACT(C190,C61),EXACT(D190,D61),EXACT(E190,E61),ISNUMBER(E190)=ISNUMBER(E61)),1,0),IF(AND(EXACT(B190,B62),EXACT(C190,C62),EXACT(D190,D62),EXACT(E190,E62),ISNUMBER(E190)=ISNUMBER(E62)),1,0),IF(AND(EXACT(B190,B63),EXACT(C190,C63),EXACT(D190,D63),EXACT(E190,E63),ISNUMBER(E190)=ISNUMBER(E63)),1,0),IF(AND(EXACT(B190,B64),EXACT(C190,C64),EXACT(D190,D64),EXACT(E190,E64),ISNUMBER(E190)=ISNUMBER(E64)),1,0),IF(AND(EXACT(B190,B65),EXACT(C190,C65),EXACT(D190,D65),EXACT(E190,E65),ISNUMBER(E190)=ISNUMBER(E65)),1,0),IF(AND(EXACT(B190,B66),EXACT(C190,C66),EXACT(D190,D66),EXACT(E190,E66),ISNUMBER(E190)=ISNUMBER(E66)),1,0)))</x:f>
      </x:c>
      <x:c r="N190" s="28" t="str">
        <x:f>IF(A190="","",SUM(IF(AND(EXACT(B190,B67),EXACT(C190,C67),EXACT(D190,D67),EXACT(E190,E67),ISNUMBER(E190)=ISNUMBER(E67)),1,0),IF(AND(EXACT(B190,B68),EXACT(C190,C68),EXACT(D190,D68),EXACT(E190,E68),ISNUMBER(E190)=ISNUMBER(E68)),1,0),IF(AND(EXACT(B190,B69),EXACT(C190,C69),EXACT(D190,D69),EXACT(E190,E69),ISNUMBER(E190)=ISNUMBER(E69)),1,0),IF(AND(EXACT(B190,B70),EXACT(C190,C70),EXACT(D190,D70),EXACT(E190,E70),ISNUMBER(E190)=ISNUMBER(E70)),1,0),IF(AND(EXACT(B190,B71),EXACT(C190,C71),EXACT(D190,D71),EXACT(E190,E71),ISNUMBER(E190)=ISNUMBER(E71)),1,0),IF(AND(EXACT(B190,B72),EXACT(C190,C72),EXACT(D190,D72),EXACT(E190,E72),ISNUMBER(E190)=ISNUMBER(E72)),1,0),IF(AND(EXACT(B190,B73),EXACT(C190,C73),EXACT(D190,D73),EXACT(E190,E73),ISNUMBER(E190)=ISNUMBER(E73)),1,0),IF(AND(EXACT(B190,B74),EXACT(C190,C74),EXACT(D190,D74),EXACT(E190,E74),ISNUMBER(E190)=ISNUMBER(E74)),1,0),IF(AND(EXACT(B190,B75),EXACT(C190,C75),EXACT(D190,D75),EXACT(E190,E75),ISNUMBER(E190)=ISNUMBER(E75)),1,0),IF(AND(EXACT(B190,B76),EXACT(C190,C76),EXACT(D190,D76),EXACT(E190,E76),ISNUMBER(E190)=ISNUMBER(E76)),1,0),IF(AND(EXACT(B190,B77),EXACT(C190,C77),EXACT(D190,D77),EXACT(E190,E77),ISNUMBER(E190)=ISNUMBER(E77)),1,0),IF(AND(EXACT(B190,B78),EXACT(C190,C78),EXACT(D190,D78),EXACT(E190,E78),ISNUMBER(E190)=ISNUMBER(E78)),1,0),IF(AND(EXACT(B190,B79),EXACT(C190,C79),EXACT(D190,D79),EXACT(E190,E79),ISNUMBER(E190)=ISNUMBER(E79)),1,0),IF(AND(EXACT(B190,B80),EXACT(C190,C80),EXACT(D190,D80),EXACT(E190,E80),ISNUMBER(E190)=ISNUMBER(E80)),1,0),IF(AND(EXACT(B190,B81),EXACT(C190,C81),EXACT(D190,D81),EXACT(E190,E81),ISNUMBER(E190)=ISNUMBER(E81)),1,0),IF(AND(EXACT(B190,B82),EXACT(C190,C82),EXACT(D190,D82),EXACT(E190,E82),ISNUMBER(E190)=ISNUMBER(E82)),1,0),IF(AND(EXACT(B190,B83),EXACT(C190,C83),EXACT(D190,D83),EXACT(E190,E83),ISNUMBER(E190)=ISNUMBER(E83)),1,0),IF(AND(EXACT(B190,B84),EXACT(C190,C84),EXACT(D190,D84),EXACT(E190,E84),ISNUMBER(E190)=ISNUMBER(E84)),1,0),IF(AND(EXACT(B190,B85),EXACT(C190,C85),EXACT(D190,D85),EXACT(E190,E85),ISNUMBER(E190)=ISNUMBER(E85)),1,0),IF(AND(EXACT(B190,B86),EXACT(C190,C86),EXACT(D190,D86),EXACT(E190,E86),ISNUMBER(E190)=ISNUMBER(E86)),1,0)))</x:f>
      </x:c>
      <x:c r="O190" s="28" t="str">
        <x:f>IF(A190="","",SUM(IF(AND(EXACT(B190,B87),EXACT(C190,C87),EXACT(D190,D87),EXACT(E190,E87),ISNUMBER(E190)=ISNUMBER(E87)),1,0),IF(AND(EXACT(B190,B88),EXACT(C190,C88),EXACT(D190,D88),EXACT(E190,E88),ISNUMBER(E190)=ISNUMBER(E88)),1,0),IF(AND(EXACT(B190,B89),EXACT(C190,C89),EXACT(D190,D89),EXACT(E190,E89),ISNUMBER(E190)=ISNUMBER(E89)),1,0),IF(AND(EXACT(B190,B90),EXACT(C190,C90),EXACT(D190,D90),EXACT(E190,E90),ISNUMBER(E190)=ISNUMBER(E90)),1,0),IF(AND(EXACT(B190,B91),EXACT(C190,C91),EXACT(D190,D91),EXACT(E190,E91),ISNUMBER(E190)=ISNUMBER(E91)),1,0),IF(AND(EXACT(B190,B92),EXACT(C190,C92),EXACT(D190,D92),EXACT(E190,E92),ISNUMBER(E190)=ISNUMBER(E92)),1,0),IF(AND(EXACT(B190,B93),EXACT(C190,C93),EXACT(D190,D93),EXACT(E190,E93),ISNUMBER(E190)=ISNUMBER(E93)),1,0),IF(AND(EXACT(B190,B94),EXACT(C190,C94),EXACT(D190,D94),EXACT(E190,E94),ISNUMBER(E190)=ISNUMBER(E94)),1,0),IF(AND(EXACT(B190,B95),EXACT(C190,C95),EXACT(D190,D95),EXACT(E190,E95),ISNUMBER(E190)=ISNUMBER(E95)),1,0),IF(AND(EXACT(B190,B96),EXACT(C190,C96),EXACT(D190,D96),EXACT(E190,E96),ISNUMBER(E190)=ISNUMBER(E96)),1,0),IF(AND(EXACT(B190,B97),EXACT(C190,C97),EXACT(D190,D97),EXACT(E190,E97),ISNUMBER(E190)=ISNUMBER(E97)),1,0),IF(AND(EXACT(B190,B98),EXACT(C190,C98),EXACT(D190,D98),EXACT(E190,E98),ISNUMBER(E190)=ISNUMBER(E98)),1,0),IF(AND(EXACT(B190,B99),EXACT(C190,C99),EXACT(D190,D99),EXACT(E190,E99),ISNUMBER(E190)=ISNUMBER(E99)),1,0),IF(AND(EXACT(B190,B100),EXACT(C190,C100),EXACT(D190,D100),EXACT(E190,E100),ISNUMBER(E190)=ISNUMBER(E100)),1,0),IF(AND(EXACT(B190,B101),EXACT(C190,C101),EXACT(D190,D101),EXACT(E190,E101),ISNUMBER(E190)=ISNUMBER(E101)),1,0),IF(AND(EXACT(B190,B102),EXACT(C190,C102),EXACT(D190,D102),EXACT(E190,E102),ISNUMBER(E190)=ISNUMBER(E102)),1,0),IF(AND(EXACT(B190,B103),EXACT(C190,C103),EXACT(D190,D103),EXACT(E190,E103),ISNUMBER(E190)=ISNUMBER(E103)),1,0),IF(AND(EXACT(B190,B104),EXACT(C190,C104),EXACT(D190,D104),EXACT(E190,E104),ISNUMBER(E190)=ISNUMBER(E104)),1,0),IF(AND(EXACT(B190,B105),EXACT(C190,C105),EXACT(D190,D105),EXACT(E190,E105),ISNUMBER(E190)=ISNUMBER(E105)),1,0),IF(AND(EXACT(B190,B106),EXACT(C190,C106),EXACT(D190,D106),EXACT(E190,E106),ISNUMBER(E190)=ISNUMBER(E106)),1,0)))</x:f>
      </x:c>
      <x:c r="P190" s="28" t="str">
        <x:f>IF(A190="","",SUM(IF(AND(EXACT(B190,B107),EXACT(C190,C107),EXACT(D190,D107),EXACT(E190,E107),ISNUMBER(E190)=ISNUMBER(E107)),1,0),IF(AND(EXACT(B190,B108),EXACT(C190,C108),EXACT(D190,D108),EXACT(E190,E108),ISNUMBER(E190)=ISNUMBER(E108)),1,0),IF(AND(EXACT(B190,B109),EXACT(C190,C109),EXACT(D190,D109),EXACT(E190,E109),ISNUMBER(E190)=ISNUMBER(E109)),1,0),IF(AND(EXACT(B190,B110),EXACT(C190,C110),EXACT(D190,D110),EXACT(E190,E110),ISNUMBER(E190)=ISNUMBER(E110)),1,0),IF(AND(EXACT(B190,B111),EXACT(C190,C111),EXACT(D190,D111),EXACT(E190,E111),ISNUMBER(E190)=ISNUMBER(E111)),1,0),IF(AND(EXACT(B190,B112),EXACT(C190,C112),EXACT(D190,D112),EXACT(E190,E112),ISNUMBER(E190)=ISNUMBER(E112)),1,0),IF(AND(EXACT(B190,B113),EXACT(C190,C113),EXACT(D190,D113),EXACT(E190,E113),ISNUMBER(E190)=ISNUMBER(E113)),1,0),IF(AND(EXACT(B190,B114),EXACT(C190,C114),EXACT(D190,D114),EXACT(E190,E114),ISNUMBER(E190)=ISNUMBER(E114)),1,0),IF(AND(EXACT(B190,B115),EXACT(C190,C115),EXACT(D190,D115),EXACT(E190,E115),ISNUMBER(E190)=ISNUMBER(E115)),1,0),IF(AND(EXACT(B190,B116),EXACT(C190,C116),EXACT(D190,D116),EXACT(E190,E116),ISNUMBER(E190)=ISNUMBER(E116)),1,0),IF(AND(EXACT(B190,B117),EXACT(C190,C117),EXACT(D190,D117),EXACT(E190,E117),ISNUMBER(E190)=ISNUMBER(E117)),1,0),IF(AND(EXACT(B190,B118),EXACT(C190,C118),EXACT(D190,D118),EXACT(E190,E118),ISNUMBER(E190)=ISNUMBER(E118)),1,0),IF(AND(EXACT(B190,B119),EXACT(C190,C119),EXACT(D190,D119),EXACT(E190,E119),ISNUMBER(E190)=ISNUMBER(E119)),1,0),IF(AND(EXACT(B190,B120),EXACT(C190,C120),EXACT(D190,D120),EXACT(E190,E120),ISNUMBER(E190)=ISNUMBER(E120)),1,0),IF(AND(EXACT(B190,B121),EXACT(C190,C121),EXACT(D190,D121),EXACT(E190,E121),ISNUMBER(E190)=ISNUMBER(E121)),1,0),IF(AND(EXACT(B190,B122),EXACT(C190,C122),EXACT(D190,D122),EXACT(E190,E122),ISNUMBER(E190)=ISNUMBER(E122)),1,0),IF(AND(EXACT(B190,B123),EXACT(C190,C123),EXACT(D190,D123),EXACT(E190,E123),ISNUMBER(E190)=ISNUMBER(E123)),1,0),IF(AND(EXACT(B190,B124),EXACT(C190,C124),EXACT(D190,D124),EXACT(E190,E124),ISNUMBER(E190)=ISNUMBER(E124)),1,0),IF(AND(EXACT(B190,B125),EXACT(C190,C125),EXACT(D190,D125),EXACT(E190,E125),ISNUMBER(E190)=ISNUMBER(E125)),1,0),IF(AND(EXACT(B190,B126),EXACT(C190,C126),EXACT(D190,D126),EXACT(E190,E126),ISNUMBER(E190)=ISNUMBER(E126)),1,0)))</x:f>
      </x:c>
      <x:c r="Q190" s="28" t="str">
        <x:f>IF(A190="","",SUM(IF(AND(EXACT(B190,B127),EXACT(C190,C127),EXACT(D190,D127),EXACT(E190,E127),ISNUMBER(E190)=ISNUMBER(E127)),1,0),IF(AND(EXACT(B190,B128),EXACT(C190,C128),EXACT(D190,D128),EXACT(E190,E128),ISNUMBER(E190)=ISNUMBER(E128)),1,0),IF(AND(EXACT(B190,B129),EXACT(C190,C129),EXACT(D190,D129),EXACT(E190,E129),ISNUMBER(E190)=ISNUMBER(E129)),1,0),IF(AND(EXACT(B190,B130),EXACT(C190,C130),EXACT(D190,D130),EXACT(E190,E130),ISNUMBER(E190)=ISNUMBER(E130)),1,0),IF(AND(EXACT(B190,B131),EXACT(C190,C131),EXACT(D190,D131),EXACT(E190,E131),ISNUMBER(E190)=ISNUMBER(E131)),1,0),IF(AND(EXACT(B190,B132),EXACT(C190,C132),EXACT(D190,D132),EXACT(E190,E132),ISNUMBER(E190)=ISNUMBER(E132)),1,0),IF(AND(EXACT(B190,B133),EXACT(C190,C133),EXACT(D190,D133),EXACT(E190,E133),ISNUMBER(E190)=ISNUMBER(E133)),1,0),IF(AND(EXACT(B190,B134),EXACT(C190,C134),EXACT(D190,D134),EXACT(E190,E134),ISNUMBER(E190)=ISNUMBER(E134)),1,0),IF(AND(EXACT(B190,B135),EXACT(C190,C135),EXACT(D190,D135),EXACT(E190,E135),ISNUMBER(E190)=ISNUMBER(E135)),1,0),IF(AND(EXACT(B190,B136),EXACT(C190,C136),EXACT(D190,D136),EXACT(E190,E136),ISNUMBER(E190)=ISNUMBER(E136)),1,0),IF(AND(EXACT(B190,B137),EXACT(C190,C137),EXACT(D190,D137),EXACT(E190,E137),ISNUMBER(E190)=ISNUMBER(E137)),1,0),IF(AND(EXACT(B190,B138),EXACT(C190,C138),EXACT(D190,D138),EXACT(E190,E138),ISNUMBER(E190)=ISNUMBER(E138)),1,0),IF(AND(EXACT(B190,B139),EXACT(C190,C139),EXACT(D190,D139),EXACT(E190,E139),ISNUMBER(E190)=ISNUMBER(E139)),1,0),IF(AND(EXACT(B190,B140),EXACT(C190,C140),EXACT(D190,D140),EXACT(E190,E140),ISNUMBER(E190)=ISNUMBER(E140)),1,0),IF(AND(EXACT(B190,B141),EXACT(C190,C141),EXACT(D190,D141),EXACT(E190,E141),ISNUMBER(E190)=ISNUMBER(E141)),1,0),IF(AND(EXACT(B190,B142),EXACT(C190,C142),EXACT(D190,D142),EXACT(E190,E142),ISNUMBER(E190)=ISNUMBER(E142)),1,0),IF(AND(EXACT(B190,B143),EXACT(C190,C143),EXACT(D190,D143),EXACT(E190,E143),ISNUMBER(E190)=ISNUMBER(E143)),1,0),IF(AND(EXACT(B190,B144),EXACT(C190,C144),EXACT(D190,D144),EXACT(E190,E144),ISNUMBER(E190)=ISNUMBER(E144)),1,0),IF(AND(EXACT(B190,B145),EXACT(C190,C145),EXACT(D190,D145),EXACT(E190,E145),ISNUMBER(E190)=ISNUMBER(E145)),1,0),IF(AND(EXACT(B190,B146),EXACT(C190,C146),EXACT(D190,D146),EXACT(E190,E146),ISNUMBER(E190)=ISNUMBER(E146)),1,0)))</x:f>
      </x:c>
      <x:c r="R190" s="28" t="str">
        <x:f>IF(A190="","",SUM(IF(AND(EXACT(B190,B147),EXACT(C190,C147),EXACT(D190,D147),EXACT(E190,E147),ISNUMBER(E190)=ISNUMBER(E147)),1,0),IF(AND(EXACT(B190,B148),EXACT(C190,C148),EXACT(D190,D148),EXACT(E190,E148),ISNUMBER(E190)=ISNUMBER(E148)),1,0),IF(AND(EXACT(B190,B149),EXACT(C190,C149),EXACT(D190,D149),EXACT(E190,E149),ISNUMBER(E190)=ISNUMBER(E149)),1,0),IF(AND(EXACT(B190,B150),EXACT(C190,C150),EXACT(D190,D150),EXACT(E190,E150),ISNUMBER(E190)=ISNUMBER(E150)),1,0),IF(AND(EXACT(B190,B151),EXACT(C190,C151),EXACT(D190,D151),EXACT(E190,E151),ISNUMBER(E190)=ISNUMBER(E151)),1,0),IF(AND(EXACT(B190,B152),EXACT(C190,C152),EXACT(D190,D152),EXACT(E190,E152),ISNUMBER(E190)=ISNUMBER(E152)),1,0),IF(AND(EXACT(B190,B153),EXACT(C190,C153),EXACT(D190,D153),EXACT(E190,E153),ISNUMBER(E190)=ISNUMBER(E153)),1,0),IF(AND(EXACT(B190,B154),EXACT(C190,C154),EXACT(D190,D154),EXACT(E190,E154),ISNUMBER(E190)=ISNUMBER(E154)),1,0),IF(AND(EXACT(B190,B155),EXACT(C190,C155),EXACT(D190,D155),EXACT(E190,E155),ISNUMBER(E190)=ISNUMBER(E155)),1,0),IF(AND(EXACT(B190,B156),EXACT(C190,C156),EXACT(D190,D156),EXACT(E190,E156),ISNUMBER(E190)=ISNUMBER(E156)),1,0),IF(AND(EXACT(B190,B157),EXACT(C190,C157),EXACT(D190,D157),EXACT(E190,E157),ISNUMBER(E190)=ISNUMBER(E157)),1,0),IF(AND(EXACT(B190,B158),EXACT(C190,C158),EXACT(D190,D158),EXACT(E190,E158),ISNUMBER(E190)=ISNUMBER(E158)),1,0),IF(AND(EXACT(B190,B159),EXACT(C190,C159),EXACT(D190,D159),EXACT(E190,E159),ISNUMBER(E190)=ISNUMBER(E159)),1,0),IF(AND(EXACT(B190,B160),EXACT(C190,C160),EXACT(D190,D160),EXACT(E190,E160),ISNUMBER(E190)=ISNUMBER(E160)),1,0),IF(AND(EXACT(B190,B161),EXACT(C190,C161),EXACT(D190,D161),EXACT(E190,E161),ISNUMBER(E190)=ISNUMBER(E161)),1,0),IF(AND(EXACT(B190,B162),EXACT(C190,C162),EXACT(D190,D162),EXACT(E190,E162),ISNUMBER(E190)=ISNUMBER(E162)),1,0),IF(AND(EXACT(B190,B163),EXACT(C190,C163),EXACT(D190,D163),EXACT(E190,E163),ISNUMBER(E190)=ISNUMBER(E163)),1,0),IF(AND(EXACT(B190,B164),EXACT(C190,C164),EXACT(D190,D164),EXACT(E190,E164),ISNUMBER(E190)=ISNUMBER(E164)),1,0),IF(AND(EXACT(B190,B165),EXACT(C190,C165),EXACT(D190,D165),EXACT(E190,E165),ISNUMBER(E190)=ISNUMBER(E165)),1,0),IF(AND(EXACT(B190,B166),EXACT(C190,C166),EXACT(D190,D166),EXACT(E190,E166),ISNUMBER(E190)=ISNUMBER(E166)),1,0)))</x:f>
      </x:c>
      <x:c r="S190" s="28" t="str">
        <x:f>IF(A190="","",SUM(IF(AND(EXACT(B190,B167),EXACT(C190,C167),EXACT(D190,D167),EXACT(E190,E167),ISNUMBER(E190)=ISNUMBER(E167)),1,0),IF(AND(EXACT(B190,B168),EXACT(C190,C168),EXACT(D190,D168),EXACT(E190,E168),ISNUMBER(E190)=ISNUMBER(E168)),1,0),IF(AND(EXACT(B190,B169),EXACT(C190,C169),EXACT(D190,D169),EXACT(E190,E169),ISNUMBER(E190)=ISNUMBER(E169)),1,0),IF(AND(EXACT(B190,B170),EXACT(C190,C170),EXACT(D190,D170),EXACT(E190,E170),ISNUMBER(E190)=ISNUMBER(E170)),1,0),IF(AND(EXACT(B190,B171),EXACT(C190,C171),EXACT(D190,D171),EXACT(E190,E171),ISNUMBER(E190)=ISNUMBER(E171)),1,0),IF(AND(EXACT(B190,B172),EXACT(C190,C172),EXACT(D190,D172),EXACT(E190,E172),ISNUMBER(E190)=ISNUMBER(E172)),1,0),IF(AND(EXACT(B190,B173),EXACT(C190,C173),EXACT(D190,D173),EXACT(E190,E173),ISNUMBER(E190)=ISNUMBER(E173)),1,0),IF(AND(EXACT(B190,B174),EXACT(C190,C174),EXACT(D190,D174),EXACT(E190,E174),ISNUMBER(E190)=ISNUMBER(E174)),1,0),IF(AND(EXACT(B190,B175),EXACT(C190,C175),EXACT(D190,D175),EXACT(E190,E175),ISNUMBER(E190)=ISNUMBER(E175)),1,0),IF(AND(EXACT(B190,B176),EXACT(C190,C176),EXACT(D190,D176),EXACT(E190,E176),ISNUMBER(E190)=ISNUMBER(E176)),1,0),IF(AND(EXACT(B190,B177),EXACT(C190,C177),EXACT(D190,D177),EXACT(E190,E177),ISNUMBER(E190)=ISNUMBER(E177)),1,0),IF(AND(EXACT(B190,B178),EXACT(C190,C178),EXACT(D190,D178),EXACT(E190,E178),ISNUMBER(E190)=ISNUMBER(E178)),1,0),IF(AND(EXACT(B190,B179),EXACT(C190,C179),EXACT(D190,D179),EXACT(E190,E179),ISNUMBER(E190)=ISNUMBER(E179)),1,0),IF(AND(EXACT(B190,B180),EXACT(C190,C180),EXACT(D190,D180),EXACT(E190,E180),ISNUMBER(E190)=ISNUMBER(E180)),1,0),IF(AND(EXACT(B190,B181),EXACT(C190,C181),EXACT(D190,D181),EXACT(E190,E181),ISNUMBER(E190)=ISNUMBER(E181)),1,0),IF(AND(EXACT(B190,B182),EXACT(C190,C182),EXACT(D190,D182),EXACT(E190,E182),ISNUMBER(E190)=ISNUMBER(E182)),1,0),IF(AND(EXACT(B190,B183),EXACT(C190,C183),EXACT(D190,D183),EXACT(E190,E183),ISNUMBER(E190)=ISNUMBER(E183)),1,0),IF(AND(EXACT(B190,B184),EXACT(C190,C184),EXACT(D190,D184),EXACT(E190,E184),ISNUMBER(E190)=ISNUMBER(E184)),1,0),IF(AND(EXACT(B190,B185),EXACT(C190,C185),EXACT(D190,D185),EXACT(E190,E185),ISNUMBER(E190)=ISNUMBER(E185)),1,0),IF(AND(EXACT(B190,B186),EXACT(C190,C186),EXACT(D190,D186),EXACT(E190,E186),ISNUMBER(E190)=ISNUMBER(E186)),1,0)))</x:f>
      </x:c>
      <x:c r="T190" s="28" t="str">
        <x:f>IF(A190="","",SUM(IF(AND(EXACT(B190,B187),EXACT(C190,C187),EXACT(D190,D187),EXACT(E190,E187),ISNUMBER(E190)=ISNUMBER(E187)),1,0),IF(AND(EXACT(B190,B188),EXACT(C190,C188),EXACT(D190,D188),EXACT(E190,E188),ISNUMBER(E190)=ISNUMBER(E188)),1,0),IF(AND(EXACT(B190,B189),EXACT(C190,C189),EXACT(D190,D189),EXACT(E190,E189),ISNUMBER(E190)=ISNUMBER(E189)),1,0),IF(AND(EXACT(B190,B190),EXACT(C190,C190),EXACT(D190,D190),EXACT(E190,E190),ISNUMBER(E190)=ISNUMBER(E190)),1,0)))</x:f>
      </x:c>
    </x:row>
    <x:row r="191" ht="22" customHeight="1">
      <x:c r="A191" s="2" t="str">
        <x:f>IF(COUNTA('Input'!A191:D191)=0,"",ROW()-6)</x:f>
      </x:c>
      <x:c r="B191" s="2" t="str">
        <x:f>IF(ISBLANK('Input'!A191),"",'Input'!A191)</x:f>
      </x:c>
      <x:c r="C191" s="2" t="str">
        <x:f>IF(ISBLANK('Input'!B191),"",'Input'!B191)</x:f>
      </x:c>
      <x:c r="D191" s="2" t="str">
        <x:f>IF(ISBLANK('Input'!C191),"",'Input'!C191)</x:f>
      </x:c>
      <x:c r="E191" s="21" t="str">
        <x:f>IF(ISBLANK('Input'!D191),"",'Input'!D191)</x:f>
      </x:c>
      <x:c r="F191" s="2" t="str">
        <x:f>IF(A191="","",SUM(K191:T191))</x:f>
      </x:c>
      <x:c r="G191" s="2" t="str">
        <x:f>IF(A191="","",IF(F191&gt;1,"Exact duplicate",IF(B191="","Missing job ID",IF(C191="","Missing customer",IF(NOT(OR(EXACT(D191,"completed"),EXACT(D191,"cancelled"))),"Missing or invalid status",IF(NOT(ISNUMBER(E191)),"Missing or invalid amount",IF(E191&lt;0,"Missing or invalid amount","")))))))</x:f>
      </x:c>
      <x:c r="H191" s="2" t="str">
        <x:f>IF(A191="","",IF(F191&gt;1,"Duplicate",IF(G191&lt;&gt;"","Exception",IF(EXACT(D191,"completed"),"Completed","Cancelled"))))</x:f>
      </x:c>
      <x:c r="I191" s="21" t="str">
        <x:f>IF(A191="","",IF(H191="Completed",E191,0))</x:f>
      </x:c>
      <x:c r="K191" s="28" t="str">
        <x:f>IF(A191="","",SUM(IF(AND(EXACT(B191,B7),EXACT(C191,C7),EXACT(D191,D7),EXACT(E191,E7),ISNUMBER(E191)=ISNUMBER(E7)),1,0),IF(AND(EXACT(B191,B8),EXACT(C191,C8),EXACT(D191,D8),EXACT(E191,E8),ISNUMBER(E191)=ISNUMBER(E8)),1,0),IF(AND(EXACT(B191,B9),EXACT(C191,C9),EXACT(D191,D9),EXACT(E191,E9),ISNUMBER(E191)=ISNUMBER(E9)),1,0),IF(AND(EXACT(B191,B10),EXACT(C191,C10),EXACT(D191,D10),EXACT(E191,E10),ISNUMBER(E191)=ISNUMBER(E10)),1,0),IF(AND(EXACT(B191,B11),EXACT(C191,C11),EXACT(D191,D11),EXACT(E191,E11),ISNUMBER(E191)=ISNUMBER(E11)),1,0),IF(AND(EXACT(B191,B12),EXACT(C191,C12),EXACT(D191,D12),EXACT(E191,E12),ISNUMBER(E191)=ISNUMBER(E12)),1,0),IF(AND(EXACT(B191,B13),EXACT(C191,C13),EXACT(D191,D13),EXACT(E191,E13),ISNUMBER(E191)=ISNUMBER(E13)),1,0),IF(AND(EXACT(B191,B14),EXACT(C191,C14),EXACT(D191,D14),EXACT(E191,E14),ISNUMBER(E191)=ISNUMBER(E14)),1,0),IF(AND(EXACT(B191,B15),EXACT(C191,C15),EXACT(D191,D15),EXACT(E191,E15),ISNUMBER(E191)=ISNUMBER(E15)),1,0),IF(AND(EXACT(B191,B16),EXACT(C191,C16),EXACT(D191,D16),EXACT(E191,E16),ISNUMBER(E191)=ISNUMBER(E16)),1,0),IF(AND(EXACT(B191,B17),EXACT(C191,C17),EXACT(D191,D17),EXACT(E191,E17),ISNUMBER(E191)=ISNUMBER(E17)),1,0),IF(AND(EXACT(B191,B18),EXACT(C191,C18),EXACT(D191,D18),EXACT(E191,E18),ISNUMBER(E191)=ISNUMBER(E18)),1,0),IF(AND(EXACT(B191,B19),EXACT(C191,C19),EXACT(D191,D19),EXACT(E191,E19),ISNUMBER(E191)=ISNUMBER(E19)),1,0),IF(AND(EXACT(B191,B20),EXACT(C191,C20),EXACT(D191,D20),EXACT(E191,E20),ISNUMBER(E191)=ISNUMBER(E20)),1,0),IF(AND(EXACT(B191,B21),EXACT(C191,C21),EXACT(D191,D21),EXACT(E191,E21),ISNUMBER(E191)=ISNUMBER(E21)),1,0),IF(AND(EXACT(B191,B22),EXACT(C191,C22),EXACT(D191,D22),EXACT(E191,E22),ISNUMBER(E191)=ISNUMBER(E22)),1,0),IF(AND(EXACT(B191,B23),EXACT(C191,C23),EXACT(D191,D23),EXACT(E191,E23),ISNUMBER(E191)=ISNUMBER(E23)),1,0),IF(AND(EXACT(B191,B24),EXACT(C191,C24),EXACT(D191,D24),EXACT(E191,E24),ISNUMBER(E191)=ISNUMBER(E24)),1,0),IF(AND(EXACT(B191,B25),EXACT(C191,C25),EXACT(D191,D25),EXACT(E191,E25),ISNUMBER(E191)=ISNUMBER(E25)),1,0),IF(AND(EXACT(B191,B26),EXACT(C191,C26),EXACT(D191,D26),EXACT(E191,E26),ISNUMBER(E191)=ISNUMBER(E26)),1,0)))</x:f>
      </x:c>
      <x:c r="L191" s="28" t="str">
        <x:f>IF(A191="","",SUM(IF(AND(EXACT(B191,B27),EXACT(C191,C27),EXACT(D191,D27),EXACT(E191,E27),ISNUMBER(E191)=ISNUMBER(E27)),1,0),IF(AND(EXACT(B191,B28),EXACT(C191,C28),EXACT(D191,D28),EXACT(E191,E28),ISNUMBER(E191)=ISNUMBER(E28)),1,0),IF(AND(EXACT(B191,B29),EXACT(C191,C29),EXACT(D191,D29),EXACT(E191,E29),ISNUMBER(E191)=ISNUMBER(E29)),1,0),IF(AND(EXACT(B191,B30),EXACT(C191,C30),EXACT(D191,D30),EXACT(E191,E30),ISNUMBER(E191)=ISNUMBER(E30)),1,0),IF(AND(EXACT(B191,B31),EXACT(C191,C31),EXACT(D191,D31),EXACT(E191,E31),ISNUMBER(E191)=ISNUMBER(E31)),1,0),IF(AND(EXACT(B191,B32),EXACT(C191,C32),EXACT(D191,D32),EXACT(E191,E32),ISNUMBER(E191)=ISNUMBER(E32)),1,0),IF(AND(EXACT(B191,B33),EXACT(C191,C33),EXACT(D191,D33),EXACT(E191,E33),ISNUMBER(E191)=ISNUMBER(E33)),1,0),IF(AND(EXACT(B191,B34),EXACT(C191,C34),EXACT(D191,D34),EXACT(E191,E34),ISNUMBER(E191)=ISNUMBER(E34)),1,0),IF(AND(EXACT(B191,B35),EXACT(C191,C35),EXACT(D191,D35),EXACT(E191,E35),ISNUMBER(E191)=ISNUMBER(E35)),1,0),IF(AND(EXACT(B191,B36),EXACT(C191,C36),EXACT(D191,D36),EXACT(E191,E36),ISNUMBER(E191)=ISNUMBER(E36)),1,0),IF(AND(EXACT(B191,B37),EXACT(C191,C37),EXACT(D191,D37),EXACT(E191,E37),ISNUMBER(E191)=ISNUMBER(E37)),1,0),IF(AND(EXACT(B191,B38),EXACT(C191,C38),EXACT(D191,D38),EXACT(E191,E38),ISNUMBER(E191)=ISNUMBER(E38)),1,0),IF(AND(EXACT(B191,B39),EXACT(C191,C39),EXACT(D191,D39),EXACT(E191,E39),ISNUMBER(E191)=ISNUMBER(E39)),1,0),IF(AND(EXACT(B191,B40),EXACT(C191,C40),EXACT(D191,D40),EXACT(E191,E40),ISNUMBER(E191)=ISNUMBER(E40)),1,0),IF(AND(EXACT(B191,B41),EXACT(C191,C41),EXACT(D191,D41),EXACT(E191,E41),ISNUMBER(E191)=ISNUMBER(E41)),1,0),IF(AND(EXACT(B191,B42),EXACT(C191,C42),EXACT(D191,D42),EXACT(E191,E42),ISNUMBER(E191)=ISNUMBER(E42)),1,0),IF(AND(EXACT(B191,B43),EXACT(C191,C43),EXACT(D191,D43),EXACT(E191,E43),ISNUMBER(E191)=ISNUMBER(E43)),1,0),IF(AND(EXACT(B191,B44),EXACT(C191,C44),EXACT(D191,D44),EXACT(E191,E44),ISNUMBER(E191)=ISNUMBER(E44)),1,0),IF(AND(EXACT(B191,B45),EXACT(C191,C45),EXACT(D191,D45),EXACT(E191,E45),ISNUMBER(E191)=ISNUMBER(E45)),1,0),IF(AND(EXACT(B191,B46),EXACT(C191,C46),EXACT(D191,D46),EXACT(E191,E46),ISNUMBER(E191)=ISNUMBER(E46)),1,0)))</x:f>
      </x:c>
      <x:c r="M191" s="28" t="str">
        <x:f>IF(A191="","",SUM(IF(AND(EXACT(B191,B47),EXACT(C191,C47),EXACT(D191,D47),EXACT(E191,E47),ISNUMBER(E191)=ISNUMBER(E47)),1,0),IF(AND(EXACT(B191,B48),EXACT(C191,C48),EXACT(D191,D48),EXACT(E191,E48),ISNUMBER(E191)=ISNUMBER(E48)),1,0),IF(AND(EXACT(B191,B49),EXACT(C191,C49),EXACT(D191,D49),EXACT(E191,E49),ISNUMBER(E191)=ISNUMBER(E49)),1,0),IF(AND(EXACT(B191,B50),EXACT(C191,C50),EXACT(D191,D50),EXACT(E191,E50),ISNUMBER(E191)=ISNUMBER(E50)),1,0),IF(AND(EXACT(B191,B51),EXACT(C191,C51),EXACT(D191,D51),EXACT(E191,E51),ISNUMBER(E191)=ISNUMBER(E51)),1,0),IF(AND(EXACT(B191,B52),EXACT(C191,C52),EXACT(D191,D52),EXACT(E191,E52),ISNUMBER(E191)=ISNUMBER(E52)),1,0),IF(AND(EXACT(B191,B53),EXACT(C191,C53),EXACT(D191,D53),EXACT(E191,E53),ISNUMBER(E191)=ISNUMBER(E53)),1,0),IF(AND(EXACT(B191,B54),EXACT(C191,C54),EXACT(D191,D54),EXACT(E191,E54),ISNUMBER(E191)=ISNUMBER(E54)),1,0),IF(AND(EXACT(B191,B55),EXACT(C191,C55),EXACT(D191,D55),EXACT(E191,E55),ISNUMBER(E191)=ISNUMBER(E55)),1,0),IF(AND(EXACT(B191,B56),EXACT(C191,C56),EXACT(D191,D56),EXACT(E191,E56),ISNUMBER(E191)=ISNUMBER(E56)),1,0),IF(AND(EXACT(B191,B57),EXACT(C191,C57),EXACT(D191,D57),EXACT(E191,E57),ISNUMBER(E191)=ISNUMBER(E57)),1,0),IF(AND(EXACT(B191,B58),EXACT(C191,C58),EXACT(D191,D58),EXACT(E191,E58),ISNUMBER(E191)=ISNUMBER(E58)),1,0),IF(AND(EXACT(B191,B59),EXACT(C191,C59),EXACT(D191,D59),EXACT(E191,E59),ISNUMBER(E191)=ISNUMBER(E59)),1,0),IF(AND(EXACT(B191,B60),EXACT(C191,C60),EXACT(D191,D60),EXACT(E191,E60),ISNUMBER(E191)=ISNUMBER(E60)),1,0),IF(AND(EXACT(B191,B61),EXACT(C191,C61),EXACT(D191,D61),EXACT(E191,E61),ISNUMBER(E191)=ISNUMBER(E61)),1,0),IF(AND(EXACT(B191,B62),EXACT(C191,C62),EXACT(D191,D62),EXACT(E191,E62),ISNUMBER(E191)=ISNUMBER(E62)),1,0),IF(AND(EXACT(B191,B63),EXACT(C191,C63),EXACT(D191,D63),EXACT(E191,E63),ISNUMBER(E191)=ISNUMBER(E63)),1,0),IF(AND(EXACT(B191,B64),EXACT(C191,C64),EXACT(D191,D64),EXACT(E191,E64),ISNUMBER(E191)=ISNUMBER(E64)),1,0),IF(AND(EXACT(B191,B65),EXACT(C191,C65),EXACT(D191,D65),EXACT(E191,E65),ISNUMBER(E191)=ISNUMBER(E65)),1,0),IF(AND(EXACT(B191,B66),EXACT(C191,C66),EXACT(D191,D66),EXACT(E191,E66),ISNUMBER(E191)=ISNUMBER(E66)),1,0)))</x:f>
      </x:c>
      <x:c r="N191" s="28" t="str">
        <x:f>IF(A191="","",SUM(IF(AND(EXACT(B191,B67),EXACT(C191,C67),EXACT(D191,D67),EXACT(E191,E67),ISNUMBER(E191)=ISNUMBER(E67)),1,0),IF(AND(EXACT(B191,B68),EXACT(C191,C68),EXACT(D191,D68),EXACT(E191,E68),ISNUMBER(E191)=ISNUMBER(E68)),1,0),IF(AND(EXACT(B191,B69),EXACT(C191,C69),EXACT(D191,D69),EXACT(E191,E69),ISNUMBER(E191)=ISNUMBER(E69)),1,0),IF(AND(EXACT(B191,B70),EXACT(C191,C70),EXACT(D191,D70),EXACT(E191,E70),ISNUMBER(E191)=ISNUMBER(E70)),1,0),IF(AND(EXACT(B191,B71),EXACT(C191,C71),EXACT(D191,D71),EXACT(E191,E71),ISNUMBER(E191)=ISNUMBER(E71)),1,0),IF(AND(EXACT(B191,B72),EXACT(C191,C72),EXACT(D191,D72),EXACT(E191,E72),ISNUMBER(E191)=ISNUMBER(E72)),1,0),IF(AND(EXACT(B191,B73),EXACT(C191,C73),EXACT(D191,D73),EXACT(E191,E73),ISNUMBER(E191)=ISNUMBER(E73)),1,0),IF(AND(EXACT(B191,B74),EXACT(C191,C74),EXACT(D191,D74),EXACT(E191,E74),ISNUMBER(E191)=ISNUMBER(E74)),1,0),IF(AND(EXACT(B191,B75),EXACT(C191,C75),EXACT(D191,D75),EXACT(E191,E75),ISNUMBER(E191)=ISNUMBER(E75)),1,0),IF(AND(EXACT(B191,B76),EXACT(C191,C76),EXACT(D191,D76),EXACT(E191,E76),ISNUMBER(E191)=ISNUMBER(E76)),1,0),IF(AND(EXACT(B191,B77),EXACT(C191,C77),EXACT(D191,D77),EXACT(E191,E77),ISNUMBER(E191)=ISNUMBER(E77)),1,0),IF(AND(EXACT(B191,B78),EXACT(C191,C78),EXACT(D191,D78),EXACT(E191,E78),ISNUMBER(E191)=ISNUMBER(E78)),1,0),IF(AND(EXACT(B191,B79),EXACT(C191,C79),EXACT(D191,D79),EXACT(E191,E79),ISNUMBER(E191)=ISNUMBER(E79)),1,0),IF(AND(EXACT(B191,B80),EXACT(C191,C80),EXACT(D191,D80),EXACT(E191,E80),ISNUMBER(E191)=ISNUMBER(E80)),1,0),IF(AND(EXACT(B191,B81),EXACT(C191,C81),EXACT(D191,D81),EXACT(E191,E81),ISNUMBER(E191)=ISNUMBER(E81)),1,0),IF(AND(EXACT(B191,B82),EXACT(C191,C82),EXACT(D191,D82),EXACT(E191,E82),ISNUMBER(E191)=ISNUMBER(E82)),1,0),IF(AND(EXACT(B191,B83),EXACT(C191,C83),EXACT(D191,D83),EXACT(E191,E83),ISNUMBER(E191)=ISNUMBER(E83)),1,0),IF(AND(EXACT(B191,B84),EXACT(C191,C84),EXACT(D191,D84),EXACT(E191,E84),ISNUMBER(E191)=ISNUMBER(E84)),1,0),IF(AND(EXACT(B191,B85),EXACT(C191,C85),EXACT(D191,D85),EXACT(E191,E85),ISNUMBER(E191)=ISNUMBER(E85)),1,0),IF(AND(EXACT(B191,B86),EXACT(C191,C86),EXACT(D191,D86),EXACT(E191,E86),ISNUMBER(E191)=ISNUMBER(E86)),1,0)))</x:f>
      </x:c>
      <x:c r="O191" s="28" t="str">
        <x:f>IF(A191="","",SUM(IF(AND(EXACT(B191,B87),EXACT(C191,C87),EXACT(D191,D87),EXACT(E191,E87),ISNUMBER(E191)=ISNUMBER(E87)),1,0),IF(AND(EXACT(B191,B88),EXACT(C191,C88),EXACT(D191,D88),EXACT(E191,E88),ISNUMBER(E191)=ISNUMBER(E88)),1,0),IF(AND(EXACT(B191,B89),EXACT(C191,C89),EXACT(D191,D89),EXACT(E191,E89),ISNUMBER(E191)=ISNUMBER(E89)),1,0),IF(AND(EXACT(B191,B90),EXACT(C191,C90),EXACT(D191,D90),EXACT(E191,E90),ISNUMBER(E191)=ISNUMBER(E90)),1,0),IF(AND(EXACT(B191,B91),EXACT(C191,C91),EXACT(D191,D91),EXACT(E191,E91),ISNUMBER(E191)=ISNUMBER(E91)),1,0),IF(AND(EXACT(B191,B92),EXACT(C191,C92),EXACT(D191,D92),EXACT(E191,E92),ISNUMBER(E191)=ISNUMBER(E92)),1,0),IF(AND(EXACT(B191,B93),EXACT(C191,C93),EXACT(D191,D93),EXACT(E191,E93),ISNUMBER(E191)=ISNUMBER(E93)),1,0),IF(AND(EXACT(B191,B94),EXACT(C191,C94),EXACT(D191,D94),EXACT(E191,E94),ISNUMBER(E191)=ISNUMBER(E94)),1,0),IF(AND(EXACT(B191,B95),EXACT(C191,C95),EXACT(D191,D95),EXACT(E191,E95),ISNUMBER(E191)=ISNUMBER(E95)),1,0),IF(AND(EXACT(B191,B96),EXACT(C191,C96),EXACT(D191,D96),EXACT(E191,E96),ISNUMBER(E191)=ISNUMBER(E96)),1,0),IF(AND(EXACT(B191,B97),EXACT(C191,C97),EXACT(D191,D97),EXACT(E191,E97),ISNUMBER(E191)=ISNUMBER(E97)),1,0),IF(AND(EXACT(B191,B98),EXACT(C191,C98),EXACT(D191,D98),EXACT(E191,E98),ISNUMBER(E191)=ISNUMBER(E98)),1,0),IF(AND(EXACT(B191,B99),EXACT(C191,C99),EXACT(D191,D99),EXACT(E191,E99),ISNUMBER(E191)=ISNUMBER(E99)),1,0),IF(AND(EXACT(B191,B100),EXACT(C191,C100),EXACT(D191,D100),EXACT(E191,E100),ISNUMBER(E191)=ISNUMBER(E100)),1,0),IF(AND(EXACT(B191,B101),EXACT(C191,C101),EXACT(D191,D101),EXACT(E191,E101),ISNUMBER(E191)=ISNUMBER(E101)),1,0),IF(AND(EXACT(B191,B102),EXACT(C191,C102),EXACT(D191,D102),EXACT(E191,E102),ISNUMBER(E191)=ISNUMBER(E102)),1,0),IF(AND(EXACT(B191,B103),EXACT(C191,C103),EXACT(D191,D103),EXACT(E191,E103),ISNUMBER(E191)=ISNUMBER(E103)),1,0),IF(AND(EXACT(B191,B104),EXACT(C191,C104),EXACT(D191,D104),EXACT(E191,E104),ISNUMBER(E191)=ISNUMBER(E104)),1,0),IF(AND(EXACT(B191,B105),EXACT(C191,C105),EXACT(D191,D105),EXACT(E191,E105),ISNUMBER(E191)=ISNUMBER(E105)),1,0),IF(AND(EXACT(B191,B106),EXACT(C191,C106),EXACT(D191,D106),EXACT(E191,E106),ISNUMBER(E191)=ISNUMBER(E106)),1,0)))</x:f>
      </x:c>
      <x:c r="P191" s="28" t="str">
        <x:f>IF(A191="","",SUM(IF(AND(EXACT(B191,B107),EXACT(C191,C107),EXACT(D191,D107),EXACT(E191,E107),ISNUMBER(E191)=ISNUMBER(E107)),1,0),IF(AND(EXACT(B191,B108),EXACT(C191,C108),EXACT(D191,D108),EXACT(E191,E108),ISNUMBER(E191)=ISNUMBER(E108)),1,0),IF(AND(EXACT(B191,B109),EXACT(C191,C109),EXACT(D191,D109),EXACT(E191,E109),ISNUMBER(E191)=ISNUMBER(E109)),1,0),IF(AND(EXACT(B191,B110),EXACT(C191,C110),EXACT(D191,D110),EXACT(E191,E110),ISNUMBER(E191)=ISNUMBER(E110)),1,0),IF(AND(EXACT(B191,B111),EXACT(C191,C111),EXACT(D191,D111),EXACT(E191,E111),ISNUMBER(E191)=ISNUMBER(E111)),1,0),IF(AND(EXACT(B191,B112),EXACT(C191,C112),EXACT(D191,D112),EXACT(E191,E112),ISNUMBER(E191)=ISNUMBER(E112)),1,0),IF(AND(EXACT(B191,B113),EXACT(C191,C113),EXACT(D191,D113),EXACT(E191,E113),ISNUMBER(E191)=ISNUMBER(E113)),1,0),IF(AND(EXACT(B191,B114),EXACT(C191,C114),EXACT(D191,D114),EXACT(E191,E114),ISNUMBER(E191)=ISNUMBER(E114)),1,0),IF(AND(EXACT(B191,B115),EXACT(C191,C115),EXACT(D191,D115),EXACT(E191,E115),ISNUMBER(E191)=ISNUMBER(E115)),1,0),IF(AND(EXACT(B191,B116),EXACT(C191,C116),EXACT(D191,D116),EXACT(E191,E116),ISNUMBER(E191)=ISNUMBER(E116)),1,0),IF(AND(EXACT(B191,B117),EXACT(C191,C117),EXACT(D191,D117),EXACT(E191,E117),ISNUMBER(E191)=ISNUMBER(E117)),1,0),IF(AND(EXACT(B191,B118),EXACT(C191,C118),EXACT(D191,D118),EXACT(E191,E118),ISNUMBER(E191)=ISNUMBER(E118)),1,0),IF(AND(EXACT(B191,B119),EXACT(C191,C119),EXACT(D191,D119),EXACT(E191,E119),ISNUMBER(E191)=ISNUMBER(E119)),1,0),IF(AND(EXACT(B191,B120),EXACT(C191,C120),EXACT(D191,D120),EXACT(E191,E120),ISNUMBER(E191)=ISNUMBER(E120)),1,0),IF(AND(EXACT(B191,B121),EXACT(C191,C121),EXACT(D191,D121),EXACT(E191,E121),ISNUMBER(E191)=ISNUMBER(E121)),1,0),IF(AND(EXACT(B191,B122),EXACT(C191,C122),EXACT(D191,D122),EXACT(E191,E122),ISNUMBER(E191)=ISNUMBER(E122)),1,0),IF(AND(EXACT(B191,B123),EXACT(C191,C123),EXACT(D191,D123),EXACT(E191,E123),ISNUMBER(E191)=ISNUMBER(E123)),1,0),IF(AND(EXACT(B191,B124),EXACT(C191,C124),EXACT(D191,D124),EXACT(E191,E124),ISNUMBER(E191)=ISNUMBER(E124)),1,0),IF(AND(EXACT(B191,B125),EXACT(C191,C125),EXACT(D191,D125),EXACT(E191,E125),ISNUMBER(E191)=ISNUMBER(E125)),1,0),IF(AND(EXACT(B191,B126),EXACT(C191,C126),EXACT(D191,D126),EXACT(E191,E126),ISNUMBER(E191)=ISNUMBER(E126)),1,0)))</x:f>
      </x:c>
      <x:c r="Q191" s="28" t="str">
        <x:f>IF(A191="","",SUM(IF(AND(EXACT(B191,B127),EXACT(C191,C127),EXACT(D191,D127),EXACT(E191,E127),ISNUMBER(E191)=ISNUMBER(E127)),1,0),IF(AND(EXACT(B191,B128),EXACT(C191,C128),EXACT(D191,D128),EXACT(E191,E128),ISNUMBER(E191)=ISNUMBER(E128)),1,0),IF(AND(EXACT(B191,B129),EXACT(C191,C129),EXACT(D191,D129),EXACT(E191,E129),ISNUMBER(E191)=ISNUMBER(E129)),1,0),IF(AND(EXACT(B191,B130),EXACT(C191,C130),EXACT(D191,D130),EXACT(E191,E130),ISNUMBER(E191)=ISNUMBER(E130)),1,0),IF(AND(EXACT(B191,B131),EXACT(C191,C131),EXACT(D191,D131),EXACT(E191,E131),ISNUMBER(E191)=ISNUMBER(E131)),1,0),IF(AND(EXACT(B191,B132),EXACT(C191,C132),EXACT(D191,D132),EXACT(E191,E132),ISNUMBER(E191)=ISNUMBER(E132)),1,0),IF(AND(EXACT(B191,B133),EXACT(C191,C133),EXACT(D191,D133),EXACT(E191,E133),ISNUMBER(E191)=ISNUMBER(E133)),1,0),IF(AND(EXACT(B191,B134),EXACT(C191,C134),EXACT(D191,D134),EXACT(E191,E134),ISNUMBER(E191)=ISNUMBER(E134)),1,0),IF(AND(EXACT(B191,B135),EXACT(C191,C135),EXACT(D191,D135),EXACT(E191,E135),ISNUMBER(E191)=ISNUMBER(E135)),1,0),IF(AND(EXACT(B191,B136),EXACT(C191,C136),EXACT(D191,D136),EXACT(E191,E136),ISNUMBER(E191)=ISNUMBER(E136)),1,0),IF(AND(EXACT(B191,B137),EXACT(C191,C137),EXACT(D191,D137),EXACT(E191,E137),ISNUMBER(E191)=ISNUMBER(E137)),1,0),IF(AND(EXACT(B191,B138),EXACT(C191,C138),EXACT(D191,D138),EXACT(E191,E138),ISNUMBER(E191)=ISNUMBER(E138)),1,0),IF(AND(EXACT(B191,B139),EXACT(C191,C139),EXACT(D191,D139),EXACT(E191,E139),ISNUMBER(E191)=ISNUMBER(E139)),1,0),IF(AND(EXACT(B191,B140),EXACT(C191,C140),EXACT(D191,D140),EXACT(E191,E140),ISNUMBER(E191)=ISNUMBER(E140)),1,0),IF(AND(EXACT(B191,B141),EXACT(C191,C141),EXACT(D191,D141),EXACT(E191,E141),ISNUMBER(E191)=ISNUMBER(E141)),1,0),IF(AND(EXACT(B191,B142),EXACT(C191,C142),EXACT(D191,D142),EXACT(E191,E142),ISNUMBER(E191)=ISNUMBER(E142)),1,0),IF(AND(EXACT(B191,B143),EXACT(C191,C143),EXACT(D191,D143),EXACT(E191,E143),ISNUMBER(E191)=ISNUMBER(E143)),1,0),IF(AND(EXACT(B191,B144),EXACT(C191,C144),EXACT(D191,D144),EXACT(E191,E144),ISNUMBER(E191)=ISNUMBER(E144)),1,0),IF(AND(EXACT(B191,B145),EXACT(C191,C145),EXACT(D191,D145),EXACT(E191,E145),ISNUMBER(E191)=ISNUMBER(E145)),1,0),IF(AND(EXACT(B191,B146),EXACT(C191,C146),EXACT(D191,D146),EXACT(E191,E146),ISNUMBER(E191)=ISNUMBER(E146)),1,0)))</x:f>
      </x:c>
      <x:c r="R191" s="28" t="str">
        <x:f>IF(A191="","",SUM(IF(AND(EXACT(B191,B147),EXACT(C191,C147),EXACT(D191,D147),EXACT(E191,E147),ISNUMBER(E191)=ISNUMBER(E147)),1,0),IF(AND(EXACT(B191,B148),EXACT(C191,C148),EXACT(D191,D148),EXACT(E191,E148),ISNUMBER(E191)=ISNUMBER(E148)),1,0),IF(AND(EXACT(B191,B149),EXACT(C191,C149),EXACT(D191,D149),EXACT(E191,E149),ISNUMBER(E191)=ISNUMBER(E149)),1,0),IF(AND(EXACT(B191,B150),EXACT(C191,C150),EXACT(D191,D150),EXACT(E191,E150),ISNUMBER(E191)=ISNUMBER(E150)),1,0),IF(AND(EXACT(B191,B151),EXACT(C191,C151),EXACT(D191,D151),EXACT(E191,E151),ISNUMBER(E191)=ISNUMBER(E151)),1,0),IF(AND(EXACT(B191,B152),EXACT(C191,C152),EXACT(D191,D152),EXACT(E191,E152),ISNUMBER(E191)=ISNUMBER(E152)),1,0),IF(AND(EXACT(B191,B153),EXACT(C191,C153),EXACT(D191,D153),EXACT(E191,E153),ISNUMBER(E191)=ISNUMBER(E153)),1,0),IF(AND(EXACT(B191,B154),EXACT(C191,C154),EXACT(D191,D154),EXACT(E191,E154),ISNUMBER(E191)=ISNUMBER(E154)),1,0),IF(AND(EXACT(B191,B155),EXACT(C191,C155),EXACT(D191,D155),EXACT(E191,E155),ISNUMBER(E191)=ISNUMBER(E155)),1,0),IF(AND(EXACT(B191,B156),EXACT(C191,C156),EXACT(D191,D156),EXACT(E191,E156),ISNUMBER(E191)=ISNUMBER(E156)),1,0),IF(AND(EXACT(B191,B157),EXACT(C191,C157),EXACT(D191,D157),EXACT(E191,E157),ISNUMBER(E191)=ISNUMBER(E157)),1,0),IF(AND(EXACT(B191,B158),EXACT(C191,C158),EXACT(D191,D158),EXACT(E191,E158),ISNUMBER(E191)=ISNUMBER(E158)),1,0),IF(AND(EXACT(B191,B159),EXACT(C191,C159),EXACT(D191,D159),EXACT(E191,E159),ISNUMBER(E191)=ISNUMBER(E159)),1,0),IF(AND(EXACT(B191,B160),EXACT(C191,C160),EXACT(D191,D160),EXACT(E191,E160),ISNUMBER(E191)=ISNUMBER(E160)),1,0),IF(AND(EXACT(B191,B161),EXACT(C191,C161),EXACT(D191,D161),EXACT(E191,E161),ISNUMBER(E191)=ISNUMBER(E161)),1,0),IF(AND(EXACT(B191,B162),EXACT(C191,C162),EXACT(D191,D162),EXACT(E191,E162),ISNUMBER(E191)=ISNUMBER(E162)),1,0),IF(AND(EXACT(B191,B163),EXACT(C191,C163),EXACT(D191,D163),EXACT(E191,E163),ISNUMBER(E191)=ISNUMBER(E163)),1,0),IF(AND(EXACT(B191,B164),EXACT(C191,C164),EXACT(D191,D164),EXACT(E191,E164),ISNUMBER(E191)=ISNUMBER(E164)),1,0),IF(AND(EXACT(B191,B165),EXACT(C191,C165),EXACT(D191,D165),EXACT(E191,E165),ISNUMBER(E191)=ISNUMBER(E165)),1,0),IF(AND(EXACT(B191,B166),EXACT(C191,C166),EXACT(D191,D166),EXACT(E191,E166),ISNUMBER(E191)=ISNUMBER(E166)),1,0)))</x:f>
      </x:c>
      <x:c r="S191" s="28" t="str">
        <x:f>IF(A191="","",SUM(IF(AND(EXACT(B191,B167),EXACT(C191,C167),EXACT(D191,D167),EXACT(E191,E167),ISNUMBER(E191)=ISNUMBER(E167)),1,0),IF(AND(EXACT(B191,B168),EXACT(C191,C168),EXACT(D191,D168),EXACT(E191,E168),ISNUMBER(E191)=ISNUMBER(E168)),1,0),IF(AND(EXACT(B191,B169),EXACT(C191,C169),EXACT(D191,D169),EXACT(E191,E169),ISNUMBER(E191)=ISNUMBER(E169)),1,0),IF(AND(EXACT(B191,B170),EXACT(C191,C170),EXACT(D191,D170),EXACT(E191,E170),ISNUMBER(E191)=ISNUMBER(E170)),1,0),IF(AND(EXACT(B191,B171),EXACT(C191,C171),EXACT(D191,D171),EXACT(E191,E171),ISNUMBER(E191)=ISNUMBER(E171)),1,0),IF(AND(EXACT(B191,B172),EXACT(C191,C172),EXACT(D191,D172),EXACT(E191,E172),ISNUMBER(E191)=ISNUMBER(E172)),1,0),IF(AND(EXACT(B191,B173),EXACT(C191,C173),EXACT(D191,D173),EXACT(E191,E173),ISNUMBER(E191)=ISNUMBER(E173)),1,0),IF(AND(EXACT(B191,B174),EXACT(C191,C174),EXACT(D191,D174),EXACT(E191,E174),ISNUMBER(E191)=ISNUMBER(E174)),1,0),IF(AND(EXACT(B191,B175),EXACT(C191,C175),EXACT(D191,D175),EXACT(E191,E175),ISNUMBER(E191)=ISNUMBER(E175)),1,0),IF(AND(EXACT(B191,B176),EXACT(C191,C176),EXACT(D191,D176),EXACT(E191,E176),ISNUMBER(E191)=ISNUMBER(E176)),1,0),IF(AND(EXACT(B191,B177),EXACT(C191,C177),EXACT(D191,D177),EXACT(E191,E177),ISNUMBER(E191)=ISNUMBER(E177)),1,0),IF(AND(EXACT(B191,B178),EXACT(C191,C178),EXACT(D191,D178),EXACT(E191,E178),ISNUMBER(E191)=ISNUMBER(E178)),1,0),IF(AND(EXACT(B191,B179),EXACT(C191,C179),EXACT(D191,D179),EXACT(E191,E179),ISNUMBER(E191)=ISNUMBER(E179)),1,0),IF(AND(EXACT(B191,B180),EXACT(C191,C180),EXACT(D191,D180),EXACT(E191,E180),ISNUMBER(E191)=ISNUMBER(E180)),1,0),IF(AND(EXACT(B191,B181),EXACT(C191,C181),EXACT(D191,D181),EXACT(E191,E181),ISNUMBER(E191)=ISNUMBER(E181)),1,0),IF(AND(EXACT(B191,B182),EXACT(C191,C182),EXACT(D191,D182),EXACT(E191,E182),ISNUMBER(E191)=ISNUMBER(E182)),1,0),IF(AND(EXACT(B191,B183),EXACT(C191,C183),EXACT(D191,D183),EXACT(E191,E183),ISNUMBER(E191)=ISNUMBER(E183)),1,0),IF(AND(EXACT(B191,B184),EXACT(C191,C184),EXACT(D191,D184),EXACT(E191,E184),ISNUMBER(E191)=ISNUMBER(E184)),1,0),IF(AND(EXACT(B191,B185),EXACT(C191,C185),EXACT(D191,D185),EXACT(E191,E185),ISNUMBER(E191)=ISNUMBER(E185)),1,0),IF(AND(EXACT(B191,B186),EXACT(C191,C186),EXACT(D191,D186),EXACT(E191,E186),ISNUMBER(E191)=ISNUMBER(E186)),1,0)))</x:f>
      </x:c>
      <x:c r="T191" s="28" t="str">
        <x:f>IF(A191="","",SUM(IF(AND(EXACT(B191,B187),EXACT(C191,C187),EXACT(D191,D187),EXACT(E191,E187),ISNUMBER(E191)=ISNUMBER(E187)),1,0),IF(AND(EXACT(B191,B188),EXACT(C191,C188),EXACT(D191,D188),EXACT(E191,E188),ISNUMBER(E191)=ISNUMBER(E188)),1,0),IF(AND(EXACT(B191,B189),EXACT(C191,C189),EXACT(D191,D189),EXACT(E191,E189),ISNUMBER(E191)=ISNUMBER(E189)),1,0),IF(AND(EXACT(B191,B190),EXACT(C191,C190),EXACT(D191,D190),EXACT(E191,E190),ISNUMBER(E191)=ISNUMBER(E190)),1,0),IF(AND(EXACT(B191,B191),EXACT(C191,C191),EXACT(D191,D191),EXACT(E191,E191),ISNUMBER(E191)=ISNUMBER(E191)),1,0)))</x:f>
      </x:c>
    </x:row>
    <x:row r="192" ht="22" customHeight="1">
      <x:c r="A192" s="2" t="str">
        <x:f>IF(COUNTA('Input'!A192:D192)=0,"",ROW()-6)</x:f>
      </x:c>
      <x:c r="B192" s="2" t="str">
        <x:f>IF(ISBLANK('Input'!A192),"",'Input'!A192)</x:f>
      </x:c>
      <x:c r="C192" s="2" t="str">
        <x:f>IF(ISBLANK('Input'!B192),"",'Input'!B192)</x:f>
      </x:c>
      <x:c r="D192" s="2" t="str">
        <x:f>IF(ISBLANK('Input'!C192),"",'Input'!C192)</x:f>
      </x:c>
      <x:c r="E192" s="21" t="str">
        <x:f>IF(ISBLANK('Input'!D192),"",'Input'!D192)</x:f>
      </x:c>
      <x:c r="F192" s="2" t="str">
        <x:f>IF(A192="","",SUM(K192:T192))</x:f>
      </x:c>
      <x:c r="G192" s="2" t="str">
        <x:f>IF(A192="","",IF(F192&gt;1,"Exact duplicate",IF(B192="","Missing job ID",IF(C192="","Missing customer",IF(NOT(OR(EXACT(D192,"completed"),EXACT(D192,"cancelled"))),"Missing or invalid status",IF(NOT(ISNUMBER(E192)),"Missing or invalid amount",IF(E192&lt;0,"Missing or invalid amount","")))))))</x:f>
      </x:c>
      <x:c r="H192" s="2" t="str">
        <x:f>IF(A192="","",IF(F192&gt;1,"Duplicate",IF(G192&lt;&gt;"","Exception",IF(EXACT(D192,"completed"),"Completed","Cancelled"))))</x:f>
      </x:c>
      <x:c r="I192" s="21" t="str">
        <x:f>IF(A192="","",IF(H192="Completed",E192,0))</x:f>
      </x:c>
      <x:c r="K192" s="28" t="str">
        <x:f>IF(A192="","",SUM(IF(AND(EXACT(B192,B7),EXACT(C192,C7),EXACT(D192,D7),EXACT(E192,E7),ISNUMBER(E192)=ISNUMBER(E7)),1,0),IF(AND(EXACT(B192,B8),EXACT(C192,C8),EXACT(D192,D8),EXACT(E192,E8),ISNUMBER(E192)=ISNUMBER(E8)),1,0),IF(AND(EXACT(B192,B9),EXACT(C192,C9),EXACT(D192,D9),EXACT(E192,E9),ISNUMBER(E192)=ISNUMBER(E9)),1,0),IF(AND(EXACT(B192,B10),EXACT(C192,C10),EXACT(D192,D10),EXACT(E192,E10),ISNUMBER(E192)=ISNUMBER(E10)),1,0),IF(AND(EXACT(B192,B11),EXACT(C192,C11),EXACT(D192,D11),EXACT(E192,E11),ISNUMBER(E192)=ISNUMBER(E11)),1,0),IF(AND(EXACT(B192,B12),EXACT(C192,C12),EXACT(D192,D12),EXACT(E192,E12),ISNUMBER(E192)=ISNUMBER(E12)),1,0),IF(AND(EXACT(B192,B13),EXACT(C192,C13),EXACT(D192,D13),EXACT(E192,E13),ISNUMBER(E192)=ISNUMBER(E13)),1,0),IF(AND(EXACT(B192,B14),EXACT(C192,C14),EXACT(D192,D14),EXACT(E192,E14),ISNUMBER(E192)=ISNUMBER(E14)),1,0),IF(AND(EXACT(B192,B15),EXACT(C192,C15),EXACT(D192,D15),EXACT(E192,E15),ISNUMBER(E192)=ISNUMBER(E15)),1,0),IF(AND(EXACT(B192,B16),EXACT(C192,C16),EXACT(D192,D16),EXACT(E192,E16),ISNUMBER(E192)=ISNUMBER(E16)),1,0),IF(AND(EXACT(B192,B17),EXACT(C192,C17),EXACT(D192,D17),EXACT(E192,E17),ISNUMBER(E192)=ISNUMBER(E17)),1,0),IF(AND(EXACT(B192,B18),EXACT(C192,C18),EXACT(D192,D18),EXACT(E192,E18),ISNUMBER(E192)=ISNUMBER(E18)),1,0),IF(AND(EXACT(B192,B19),EXACT(C192,C19),EXACT(D192,D19),EXACT(E192,E19),ISNUMBER(E192)=ISNUMBER(E19)),1,0),IF(AND(EXACT(B192,B20),EXACT(C192,C20),EXACT(D192,D20),EXACT(E192,E20),ISNUMBER(E192)=ISNUMBER(E20)),1,0),IF(AND(EXACT(B192,B21),EXACT(C192,C21),EXACT(D192,D21),EXACT(E192,E21),ISNUMBER(E192)=ISNUMBER(E21)),1,0),IF(AND(EXACT(B192,B22),EXACT(C192,C22),EXACT(D192,D22),EXACT(E192,E22),ISNUMBER(E192)=ISNUMBER(E22)),1,0),IF(AND(EXACT(B192,B23),EXACT(C192,C23),EXACT(D192,D23),EXACT(E192,E23),ISNUMBER(E192)=ISNUMBER(E23)),1,0),IF(AND(EXACT(B192,B24),EXACT(C192,C24),EXACT(D192,D24),EXACT(E192,E24),ISNUMBER(E192)=ISNUMBER(E24)),1,0),IF(AND(EXACT(B192,B25),EXACT(C192,C25),EXACT(D192,D25),EXACT(E192,E25),ISNUMBER(E192)=ISNUMBER(E25)),1,0),IF(AND(EXACT(B192,B26),EXACT(C192,C26),EXACT(D192,D26),EXACT(E192,E26),ISNUMBER(E192)=ISNUMBER(E26)),1,0)))</x:f>
      </x:c>
      <x:c r="L192" s="28" t="str">
        <x:f>IF(A192="","",SUM(IF(AND(EXACT(B192,B27),EXACT(C192,C27),EXACT(D192,D27),EXACT(E192,E27),ISNUMBER(E192)=ISNUMBER(E27)),1,0),IF(AND(EXACT(B192,B28),EXACT(C192,C28),EXACT(D192,D28),EXACT(E192,E28),ISNUMBER(E192)=ISNUMBER(E28)),1,0),IF(AND(EXACT(B192,B29),EXACT(C192,C29),EXACT(D192,D29),EXACT(E192,E29),ISNUMBER(E192)=ISNUMBER(E29)),1,0),IF(AND(EXACT(B192,B30),EXACT(C192,C30),EXACT(D192,D30),EXACT(E192,E30),ISNUMBER(E192)=ISNUMBER(E30)),1,0),IF(AND(EXACT(B192,B31),EXACT(C192,C31),EXACT(D192,D31),EXACT(E192,E31),ISNUMBER(E192)=ISNUMBER(E31)),1,0),IF(AND(EXACT(B192,B32),EXACT(C192,C32),EXACT(D192,D32),EXACT(E192,E32),ISNUMBER(E192)=ISNUMBER(E32)),1,0),IF(AND(EXACT(B192,B33),EXACT(C192,C33),EXACT(D192,D33),EXACT(E192,E33),ISNUMBER(E192)=ISNUMBER(E33)),1,0),IF(AND(EXACT(B192,B34),EXACT(C192,C34),EXACT(D192,D34),EXACT(E192,E34),ISNUMBER(E192)=ISNUMBER(E34)),1,0),IF(AND(EXACT(B192,B35),EXACT(C192,C35),EXACT(D192,D35),EXACT(E192,E35),ISNUMBER(E192)=ISNUMBER(E35)),1,0),IF(AND(EXACT(B192,B36),EXACT(C192,C36),EXACT(D192,D36),EXACT(E192,E36),ISNUMBER(E192)=ISNUMBER(E36)),1,0),IF(AND(EXACT(B192,B37),EXACT(C192,C37),EXACT(D192,D37),EXACT(E192,E37),ISNUMBER(E192)=ISNUMBER(E37)),1,0),IF(AND(EXACT(B192,B38),EXACT(C192,C38),EXACT(D192,D38),EXACT(E192,E38),ISNUMBER(E192)=ISNUMBER(E38)),1,0),IF(AND(EXACT(B192,B39),EXACT(C192,C39),EXACT(D192,D39),EXACT(E192,E39),ISNUMBER(E192)=ISNUMBER(E39)),1,0),IF(AND(EXACT(B192,B40),EXACT(C192,C40),EXACT(D192,D40),EXACT(E192,E40),ISNUMBER(E192)=ISNUMBER(E40)),1,0),IF(AND(EXACT(B192,B41),EXACT(C192,C41),EXACT(D192,D41),EXACT(E192,E41),ISNUMBER(E192)=ISNUMBER(E41)),1,0),IF(AND(EXACT(B192,B42),EXACT(C192,C42),EXACT(D192,D42),EXACT(E192,E42),ISNUMBER(E192)=ISNUMBER(E42)),1,0),IF(AND(EXACT(B192,B43),EXACT(C192,C43),EXACT(D192,D43),EXACT(E192,E43),ISNUMBER(E192)=ISNUMBER(E43)),1,0),IF(AND(EXACT(B192,B44),EXACT(C192,C44),EXACT(D192,D44),EXACT(E192,E44),ISNUMBER(E192)=ISNUMBER(E44)),1,0),IF(AND(EXACT(B192,B45),EXACT(C192,C45),EXACT(D192,D45),EXACT(E192,E45),ISNUMBER(E192)=ISNUMBER(E45)),1,0),IF(AND(EXACT(B192,B46),EXACT(C192,C46),EXACT(D192,D46),EXACT(E192,E46),ISNUMBER(E192)=ISNUMBER(E46)),1,0)))</x:f>
      </x:c>
      <x:c r="M192" s="28" t="str">
        <x:f>IF(A192="","",SUM(IF(AND(EXACT(B192,B47),EXACT(C192,C47),EXACT(D192,D47),EXACT(E192,E47),ISNUMBER(E192)=ISNUMBER(E47)),1,0),IF(AND(EXACT(B192,B48),EXACT(C192,C48),EXACT(D192,D48),EXACT(E192,E48),ISNUMBER(E192)=ISNUMBER(E48)),1,0),IF(AND(EXACT(B192,B49),EXACT(C192,C49),EXACT(D192,D49),EXACT(E192,E49),ISNUMBER(E192)=ISNUMBER(E49)),1,0),IF(AND(EXACT(B192,B50),EXACT(C192,C50),EXACT(D192,D50),EXACT(E192,E50),ISNUMBER(E192)=ISNUMBER(E50)),1,0),IF(AND(EXACT(B192,B51),EXACT(C192,C51),EXACT(D192,D51),EXACT(E192,E51),ISNUMBER(E192)=ISNUMBER(E51)),1,0),IF(AND(EXACT(B192,B52),EXACT(C192,C52),EXACT(D192,D52),EXACT(E192,E52),ISNUMBER(E192)=ISNUMBER(E52)),1,0),IF(AND(EXACT(B192,B53),EXACT(C192,C53),EXACT(D192,D53),EXACT(E192,E53),ISNUMBER(E192)=ISNUMBER(E53)),1,0),IF(AND(EXACT(B192,B54),EXACT(C192,C54),EXACT(D192,D54),EXACT(E192,E54),ISNUMBER(E192)=ISNUMBER(E54)),1,0),IF(AND(EXACT(B192,B55),EXACT(C192,C55),EXACT(D192,D55),EXACT(E192,E55),ISNUMBER(E192)=ISNUMBER(E55)),1,0),IF(AND(EXACT(B192,B56),EXACT(C192,C56),EXACT(D192,D56),EXACT(E192,E56),ISNUMBER(E192)=ISNUMBER(E56)),1,0),IF(AND(EXACT(B192,B57),EXACT(C192,C57),EXACT(D192,D57),EXACT(E192,E57),ISNUMBER(E192)=ISNUMBER(E57)),1,0),IF(AND(EXACT(B192,B58),EXACT(C192,C58),EXACT(D192,D58),EXACT(E192,E58),ISNUMBER(E192)=ISNUMBER(E58)),1,0),IF(AND(EXACT(B192,B59),EXACT(C192,C59),EXACT(D192,D59),EXACT(E192,E59),ISNUMBER(E192)=ISNUMBER(E59)),1,0),IF(AND(EXACT(B192,B60),EXACT(C192,C60),EXACT(D192,D60),EXACT(E192,E60),ISNUMBER(E192)=ISNUMBER(E60)),1,0),IF(AND(EXACT(B192,B61),EXACT(C192,C61),EXACT(D192,D61),EXACT(E192,E61),ISNUMBER(E192)=ISNUMBER(E61)),1,0),IF(AND(EXACT(B192,B62),EXACT(C192,C62),EXACT(D192,D62),EXACT(E192,E62),ISNUMBER(E192)=ISNUMBER(E62)),1,0),IF(AND(EXACT(B192,B63),EXACT(C192,C63),EXACT(D192,D63),EXACT(E192,E63),ISNUMBER(E192)=ISNUMBER(E63)),1,0),IF(AND(EXACT(B192,B64),EXACT(C192,C64),EXACT(D192,D64),EXACT(E192,E64),ISNUMBER(E192)=ISNUMBER(E64)),1,0),IF(AND(EXACT(B192,B65),EXACT(C192,C65),EXACT(D192,D65),EXACT(E192,E65),ISNUMBER(E192)=ISNUMBER(E65)),1,0),IF(AND(EXACT(B192,B66),EXACT(C192,C66),EXACT(D192,D66),EXACT(E192,E66),ISNUMBER(E192)=ISNUMBER(E66)),1,0)))</x:f>
      </x:c>
      <x:c r="N192" s="28" t="str">
        <x:f>IF(A192="","",SUM(IF(AND(EXACT(B192,B67),EXACT(C192,C67),EXACT(D192,D67),EXACT(E192,E67),ISNUMBER(E192)=ISNUMBER(E67)),1,0),IF(AND(EXACT(B192,B68),EXACT(C192,C68),EXACT(D192,D68),EXACT(E192,E68),ISNUMBER(E192)=ISNUMBER(E68)),1,0),IF(AND(EXACT(B192,B69),EXACT(C192,C69),EXACT(D192,D69),EXACT(E192,E69),ISNUMBER(E192)=ISNUMBER(E69)),1,0),IF(AND(EXACT(B192,B70),EXACT(C192,C70),EXACT(D192,D70),EXACT(E192,E70),ISNUMBER(E192)=ISNUMBER(E70)),1,0),IF(AND(EXACT(B192,B71),EXACT(C192,C71),EXACT(D192,D71),EXACT(E192,E71),ISNUMBER(E192)=ISNUMBER(E71)),1,0),IF(AND(EXACT(B192,B72),EXACT(C192,C72),EXACT(D192,D72),EXACT(E192,E72),ISNUMBER(E192)=ISNUMBER(E72)),1,0),IF(AND(EXACT(B192,B73),EXACT(C192,C73),EXACT(D192,D73),EXACT(E192,E73),ISNUMBER(E192)=ISNUMBER(E73)),1,0),IF(AND(EXACT(B192,B74),EXACT(C192,C74),EXACT(D192,D74),EXACT(E192,E74),ISNUMBER(E192)=ISNUMBER(E74)),1,0),IF(AND(EXACT(B192,B75),EXACT(C192,C75),EXACT(D192,D75),EXACT(E192,E75),ISNUMBER(E192)=ISNUMBER(E75)),1,0),IF(AND(EXACT(B192,B76),EXACT(C192,C76),EXACT(D192,D76),EXACT(E192,E76),ISNUMBER(E192)=ISNUMBER(E76)),1,0),IF(AND(EXACT(B192,B77),EXACT(C192,C77),EXACT(D192,D77),EXACT(E192,E77),ISNUMBER(E192)=ISNUMBER(E77)),1,0),IF(AND(EXACT(B192,B78),EXACT(C192,C78),EXACT(D192,D78),EXACT(E192,E78),ISNUMBER(E192)=ISNUMBER(E78)),1,0),IF(AND(EXACT(B192,B79),EXACT(C192,C79),EXACT(D192,D79),EXACT(E192,E79),ISNUMBER(E192)=ISNUMBER(E79)),1,0),IF(AND(EXACT(B192,B80),EXACT(C192,C80),EXACT(D192,D80),EXACT(E192,E80),ISNUMBER(E192)=ISNUMBER(E80)),1,0),IF(AND(EXACT(B192,B81),EXACT(C192,C81),EXACT(D192,D81),EXACT(E192,E81),ISNUMBER(E192)=ISNUMBER(E81)),1,0),IF(AND(EXACT(B192,B82),EXACT(C192,C82),EXACT(D192,D82),EXACT(E192,E82),ISNUMBER(E192)=ISNUMBER(E82)),1,0),IF(AND(EXACT(B192,B83),EXACT(C192,C83),EXACT(D192,D83),EXACT(E192,E83),ISNUMBER(E192)=ISNUMBER(E83)),1,0),IF(AND(EXACT(B192,B84),EXACT(C192,C84),EXACT(D192,D84),EXACT(E192,E84),ISNUMBER(E192)=ISNUMBER(E84)),1,0),IF(AND(EXACT(B192,B85),EXACT(C192,C85),EXACT(D192,D85),EXACT(E192,E85),ISNUMBER(E192)=ISNUMBER(E85)),1,0),IF(AND(EXACT(B192,B86),EXACT(C192,C86),EXACT(D192,D86),EXACT(E192,E86),ISNUMBER(E192)=ISNUMBER(E86)),1,0)))</x:f>
      </x:c>
      <x:c r="O192" s="28" t="str">
        <x:f>IF(A192="","",SUM(IF(AND(EXACT(B192,B87),EXACT(C192,C87),EXACT(D192,D87),EXACT(E192,E87),ISNUMBER(E192)=ISNUMBER(E87)),1,0),IF(AND(EXACT(B192,B88),EXACT(C192,C88),EXACT(D192,D88),EXACT(E192,E88),ISNUMBER(E192)=ISNUMBER(E88)),1,0),IF(AND(EXACT(B192,B89),EXACT(C192,C89),EXACT(D192,D89),EXACT(E192,E89),ISNUMBER(E192)=ISNUMBER(E89)),1,0),IF(AND(EXACT(B192,B90),EXACT(C192,C90),EXACT(D192,D90),EXACT(E192,E90),ISNUMBER(E192)=ISNUMBER(E90)),1,0),IF(AND(EXACT(B192,B91),EXACT(C192,C91),EXACT(D192,D91),EXACT(E192,E91),ISNUMBER(E192)=ISNUMBER(E91)),1,0),IF(AND(EXACT(B192,B92),EXACT(C192,C92),EXACT(D192,D92),EXACT(E192,E92),ISNUMBER(E192)=ISNUMBER(E92)),1,0),IF(AND(EXACT(B192,B93),EXACT(C192,C93),EXACT(D192,D93),EXACT(E192,E93),ISNUMBER(E192)=ISNUMBER(E93)),1,0),IF(AND(EXACT(B192,B94),EXACT(C192,C94),EXACT(D192,D94),EXACT(E192,E94),ISNUMBER(E192)=ISNUMBER(E94)),1,0),IF(AND(EXACT(B192,B95),EXACT(C192,C95),EXACT(D192,D95),EXACT(E192,E95),ISNUMBER(E192)=ISNUMBER(E95)),1,0),IF(AND(EXACT(B192,B96),EXACT(C192,C96),EXACT(D192,D96),EXACT(E192,E96),ISNUMBER(E192)=ISNUMBER(E96)),1,0),IF(AND(EXACT(B192,B97),EXACT(C192,C97),EXACT(D192,D97),EXACT(E192,E97),ISNUMBER(E192)=ISNUMBER(E97)),1,0),IF(AND(EXACT(B192,B98),EXACT(C192,C98),EXACT(D192,D98),EXACT(E192,E98),ISNUMBER(E192)=ISNUMBER(E98)),1,0),IF(AND(EXACT(B192,B99),EXACT(C192,C99),EXACT(D192,D99),EXACT(E192,E99),ISNUMBER(E192)=ISNUMBER(E99)),1,0),IF(AND(EXACT(B192,B100),EXACT(C192,C100),EXACT(D192,D100),EXACT(E192,E100),ISNUMBER(E192)=ISNUMBER(E100)),1,0),IF(AND(EXACT(B192,B101),EXACT(C192,C101),EXACT(D192,D101),EXACT(E192,E101),ISNUMBER(E192)=ISNUMBER(E101)),1,0),IF(AND(EXACT(B192,B102),EXACT(C192,C102),EXACT(D192,D102),EXACT(E192,E102),ISNUMBER(E192)=ISNUMBER(E102)),1,0),IF(AND(EXACT(B192,B103),EXACT(C192,C103),EXACT(D192,D103),EXACT(E192,E103),ISNUMBER(E192)=ISNUMBER(E103)),1,0),IF(AND(EXACT(B192,B104),EXACT(C192,C104),EXACT(D192,D104),EXACT(E192,E104),ISNUMBER(E192)=ISNUMBER(E104)),1,0),IF(AND(EXACT(B192,B105),EXACT(C192,C105),EXACT(D192,D105),EXACT(E192,E105),ISNUMBER(E192)=ISNUMBER(E105)),1,0),IF(AND(EXACT(B192,B106),EXACT(C192,C106),EXACT(D192,D106),EXACT(E192,E106),ISNUMBER(E192)=ISNUMBER(E106)),1,0)))</x:f>
      </x:c>
      <x:c r="P192" s="28" t="str">
        <x:f>IF(A192="","",SUM(IF(AND(EXACT(B192,B107),EXACT(C192,C107),EXACT(D192,D107),EXACT(E192,E107),ISNUMBER(E192)=ISNUMBER(E107)),1,0),IF(AND(EXACT(B192,B108),EXACT(C192,C108),EXACT(D192,D108),EXACT(E192,E108),ISNUMBER(E192)=ISNUMBER(E108)),1,0),IF(AND(EXACT(B192,B109),EXACT(C192,C109),EXACT(D192,D109),EXACT(E192,E109),ISNUMBER(E192)=ISNUMBER(E109)),1,0),IF(AND(EXACT(B192,B110),EXACT(C192,C110),EXACT(D192,D110),EXACT(E192,E110),ISNUMBER(E192)=ISNUMBER(E110)),1,0),IF(AND(EXACT(B192,B111),EXACT(C192,C111),EXACT(D192,D111),EXACT(E192,E111),ISNUMBER(E192)=ISNUMBER(E111)),1,0),IF(AND(EXACT(B192,B112),EXACT(C192,C112),EXACT(D192,D112),EXACT(E192,E112),ISNUMBER(E192)=ISNUMBER(E112)),1,0),IF(AND(EXACT(B192,B113),EXACT(C192,C113),EXACT(D192,D113),EXACT(E192,E113),ISNUMBER(E192)=ISNUMBER(E113)),1,0),IF(AND(EXACT(B192,B114),EXACT(C192,C114),EXACT(D192,D114),EXACT(E192,E114),ISNUMBER(E192)=ISNUMBER(E114)),1,0),IF(AND(EXACT(B192,B115),EXACT(C192,C115),EXACT(D192,D115),EXACT(E192,E115),ISNUMBER(E192)=ISNUMBER(E115)),1,0),IF(AND(EXACT(B192,B116),EXACT(C192,C116),EXACT(D192,D116),EXACT(E192,E116),ISNUMBER(E192)=ISNUMBER(E116)),1,0),IF(AND(EXACT(B192,B117),EXACT(C192,C117),EXACT(D192,D117),EXACT(E192,E117),ISNUMBER(E192)=ISNUMBER(E117)),1,0),IF(AND(EXACT(B192,B118),EXACT(C192,C118),EXACT(D192,D118),EXACT(E192,E118),ISNUMBER(E192)=ISNUMBER(E118)),1,0),IF(AND(EXACT(B192,B119),EXACT(C192,C119),EXACT(D192,D119),EXACT(E192,E119),ISNUMBER(E192)=ISNUMBER(E119)),1,0),IF(AND(EXACT(B192,B120),EXACT(C192,C120),EXACT(D192,D120),EXACT(E192,E120),ISNUMBER(E192)=ISNUMBER(E120)),1,0),IF(AND(EXACT(B192,B121),EXACT(C192,C121),EXACT(D192,D121),EXACT(E192,E121),ISNUMBER(E192)=ISNUMBER(E121)),1,0),IF(AND(EXACT(B192,B122),EXACT(C192,C122),EXACT(D192,D122),EXACT(E192,E122),ISNUMBER(E192)=ISNUMBER(E122)),1,0),IF(AND(EXACT(B192,B123),EXACT(C192,C123),EXACT(D192,D123),EXACT(E192,E123),ISNUMBER(E192)=ISNUMBER(E123)),1,0),IF(AND(EXACT(B192,B124),EXACT(C192,C124),EXACT(D192,D124),EXACT(E192,E124),ISNUMBER(E192)=ISNUMBER(E124)),1,0),IF(AND(EXACT(B192,B125),EXACT(C192,C125),EXACT(D192,D125),EXACT(E192,E125),ISNUMBER(E192)=ISNUMBER(E125)),1,0),IF(AND(EXACT(B192,B126),EXACT(C192,C126),EXACT(D192,D126),EXACT(E192,E126),ISNUMBER(E192)=ISNUMBER(E126)),1,0)))</x:f>
      </x:c>
      <x:c r="Q192" s="28" t="str">
        <x:f>IF(A192="","",SUM(IF(AND(EXACT(B192,B127),EXACT(C192,C127),EXACT(D192,D127),EXACT(E192,E127),ISNUMBER(E192)=ISNUMBER(E127)),1,0),IF(AND(EXACT(B192,B128),EXACT(C192,C128),EXACT(D192,D128),EXACT(E192,E128),ISNUMBER(E192)=ISNUMBER(E128)),1,0),IF(AND(EXACT(B192,B129),EXACT(C192,C129),EXACT(D192,D129),EXACT(E192,E129),ISNUMBER(E192)=ISNUMBER(E129)),1,0),IF(AND(EXACT(B192,B130),EXACT(C192,C130),EXACT(D192,D130),EXACT(E192,E130),ISNUMBER(E192)=ISNUMBER(E130)),1,0),IF(AND(EXACT(B192,B131),EXACT(C192,C131),EXACT(D192,D131),EXACT(E192,E131),ISNUMBER(E192)=ISNUMBER(E131)),1,0),IF(AND(EXACT(B192,B132),EXACT(C192,C132),EXACT(D192,D132),EXACT(E192,E132),ISNUMBER(E192)=ISNUMBER(E132)),1,0),IF(AND(EXACT(B192,B133),EXACT(C192,C133),EXACT(D192,D133),EXACT(E192,E133),ISNUMBER(E192)=ISNUMBER(E133)),1,0),IF(AND(EXACT(B192,B134),EXACT(C192,C134),EXACT(D192,D134),EXACT(E192,E134),ISNUMBER(E192)=ISNUMBER(E134)),1,0),IF(AND(EXACT(B192,B135),EXACT(C192,C135),EXACT(D192,D135),EXACT(E192,E135),ISNUMBER(E192)=ISNUMBER(E135)),1,0),IF(AND(EXACT(B192,B136),EXACT(C192,C136),EXACT(D192,D136),EXACT(E192,E136),ISNUMBER(E192)=ISNUMBER(E136)),1,0),IF(AND(EXACT(B192,B137),EXACT(C192,C137),EXACT(D192,D137),EXACT(E192,E137),ISNUMBER(E192)=ISNUMBER(E137)),1,0),IF(AND(EXACT(B192,B138),EXACT(C192,C138),EXACT(D192,D138),EXACT(E192,E138),ISNUMBER(E192)=ISNUMBER(E138)),1,0),IF(AND(EXACT(B192,B139),EXACT(C192,C139),EXACT(D192,D139),EXACT(E192,E139),ISNUMBER(E192)=ISNUMBER(E139)),1,0),IF(AND(EXACT(B192,B140),EXACT(C192,C140),EXACT(D192,D140),EXACT(E192,E140),ISNUMBER(E192)=ISNUMBER(E140)),1,0),IF(AND(EXACT(B192,B141),EXACT(C192,C141),EXACT(D192,D141),EXACT(E192,E141),ISNUMBER(E192)=ISNUMBER(E141)),1,0),IF(AND(EXACT(B192,B142),EXACT(C192,C142),EXACT(D192,D142),EXACT(E192,E142),ISNUMBER(E192)=ISNUMBER(E142)),1,0),IF(AND(EXACT(B192,B143),EXACT(C192,C143),EXACT(D192,D143),EXACT(E192,E143),ISNUMBER(E192)=ISNUMBER(E143)),1,0),IF(AND(EXACT(B192,B144),EXACT(C192,C144),EXACT(D192,D144),EXACT(E192,E144),ISNUMBER(E192)=ISNUMBER(E144)),1,0),IF(AND(EXACT(B192,B145),EXACT(C192,C145),EXACT(D192,D145),EXACT(E192,E145),ISNUMBER(E192)=ISNUMBER(E145)),1,0),IF(AND(EXACT(B192,B146),EXACT(C192,C146),EXACT(D192,D146),EXACT(E192,E146),ISNUMBER(E192)=ISNUMBER(E146)),1,0)))</x:f>
      </x:c>
      <x:c r="R192" s="28" t="str">
        <x:f>IF(A192="","",SUM(IF(AND(EXACT(B192,B147),EXACT(C192,C147),EXACT(D192,D147),EXACT(E192,E147),ISNUMBER(E192)=ISNUMBER(E147)),1,0),IF(AND(EXACT(B192,B148),EXACT(C192,C148),EXACT(D192,D148),EXACT(E192,E148),ISNUMBER(E192)=ISNUMBER(E148)),1,0),IF(AND(EXACT(B192,B149),EXACT(C192,C149),EXACT(D192,D149),EXACT(E192,E149),ISNUMBER(E192)=ISNUMBER(E149)),1,0),IF(AND(EXACT(B192,B150),EXACT(C192,C150),EXACT(D192,D150),EXACT(E192,E150),ISNUMBER(E192)=ISNUMBER(E150)),1,0),IF(AND(EXACT(B192,B151),EXACT(C192,C151),EXACT(D192,D151),EXACT(E192,E151),ISNUMBER(E192)=ISNUMBER(E151)),1,0),IF(AND(EXACT(B192,B152),EXACT(C192,C152),EXACT(D192,D152),EXACT(E192,E152),ISNUMBER(E192)=ISNUMBER(E152)),1,0),IF(AND(EXACT(B192,B153),EXACT(C192,C153),EXACT(D192,D153),EXACT(E192,E153),ISNUMBER(E192)=ISNUMBER(E153)),1,0),IF(AND(EXACT(B192,B154),EXACT(C192,C154),EXACT(D192,D154),EXACT(E192,E154),ISNUMBER(E192)=ISNUMBER(E154)),1,0),IF(AND(EXACT(B192,B155),EXACT(C192,C155),EXACT(D192,D155),EXACT(E192,E155),ISNUMBER(E192)=ISNUMBER(E155)),1,0),IF(AND(EXACT(B192,B156),EXACT(C192,C156),EXACT(D192,D156),EXACT(E192,E156),ISNUMBER(E192)=ISNUMBER(E156)),1,0),IF(AND(EXACT(B192,B157),EXACT(C192,C157),EXACT(D192,D157),EXACT(E192,E157),ISNUMBER(E192)=ISNUMBER(E157)),1,0),IF(AND(EXACT(B192,B158),EXACT(C192,C158),EXACT(D192,D158),EXACT(E192,E158),ISNUMBER(E192)=ISNUMBER(E158)),1,0),IF(AND(EXACT(B192,B159),EXACT(C192,C159),EXACT(D192,D159),EXACT(E192,E159),ISNUMBER(E192)=ISNUMBER(E159)),1,0),IF(AND(EXACT(B192,B160),EXACT(C192,C160),EXACT(D192,D160),EXACT(E192,E160),ISNUMBER(E192)=ISNUMBER(E160)),1,0),IF(AND(EXACT(B192,B161),EXACT(C192,C161),EXACT(D192,D161),EXACT(E192,E161),ISNUMBER(E192)=ISNUMBER(E161)),1,0),IF(AND(EXACT(B192,B162),EXACT(C192,C162),EXACT(D192,D162),EXACT(E192,E162),ISNUMBER(E192)=ISNUMBER(E162)),1,0),IF(AND(EXACT(B192,B163),EXACT(C192,C163),EXACT(D192,D163),EXACT(E192,E163),ISNUMBER(E192)=ISNUMBER(E163)),1,0),IF(AND(EXACT(B192,B164),EXACT(C192,C164),EXACT(D192,D164),EXACT(E192,E164),ISNUMBER(E192)=ISNUMBER(E164)),1,0),IF(AND(EXACT(B192,B165),EXACT(C192,C165),EXACT(D192,D165),EXACT(E192,E165),ISNUMBER(E192)=ISNUMBER(E165)),1,0),IF(AND(EXACT(B192,B166),EXACT(C192,C166),EXACT(D192,D166),EXACT(E192,E166),ISNUMBER(E192)=ISNUMBER(E166)),1,0)))</x:f>
      </x:c>
      <x:c r="S192" s="28" t="str">
        <x:f>IF(A192="","",SUM(IF(AND(EXACT(B192,B167),EXACT(C192,C167),EXACT(D192,D167),EXACT(E192,E167),ISNUMBER(E192)=ISNUMBER(E167)),1,0),IF(AND(EXACT(B192,B168),EXACT(C192,C168),EXACT(D192,D168),EXACT(E192,E168),ISNUMBER(E192)=ISNUMBER(E168)),1,0),IF(AND(EXACT(B192,B169),EXACT(C192,C169),EXACT(D192,D169),EXACT(E192,E169),ISNUMBER(E192)=ISNUMBER(E169)),1,0),IF(AND(EXACT(B192,B170),EXACT(C192,C170),EXACT(D192,D170),EXACT(E192,E170),ISNUMBER(E192)=ISNUMBER(E170)),1,0),IF(AND(EXACT(B192,B171),EXACT(C192,C171),EXACT(D192,D171),EXACT(E192,E171),ISNUMBER(E192)=ISNUMBER(E171)),1,0),IF(AND(EXACT(B192,B172),EXACT(C192,C172),EXACT(D192,D172),EXACT(E192,E172),ISNUMBER(E192)=ISNUMBER(E172)),1,0),IF(AND(EXACT(B192,B173),EXACT(C192,C173),EXACT(D192,D173),EXACT(E192,E173),ISNUMBER(E192)=ISNUMBER(E173)),1,0),IF(AND(EXACT(B192,B174),EXACT(C192,C174),EXACT(D192,D174),EXACT(E192,E174),ISNUMBER(E192)=ISNUMBER(E174)),1,0),IF(AND(EXACT(B192,B175),EXACT(C192,C175),EXACT(D192,D175),EXACT(E192,E175),ISNUMBER(E192)=ISNUMBER(E175)),1,0),IF(AND(EXACT(B192,B176),EXACT(C192,C176),EXACT(D192,D176),EXACT(E192,E176),ISNUMBER(E192)=ISNUMBER(E176)),1,0),IF(AND(EXACT(B192,B177),EXACT(C192,C177),EXACT(D192,D177),EXACT(E192,E177),ISNUMBER(E192)=ISNUMBER(E177)),1,0),IF(AND(EXACT(B192,B178),EXACT(C192,C178),EXACT(D192,D178),EXACT(E192,E178),ISNUMBER(E192)=ISNUMBER(E178)),1,0),IF(AND(EXACT(B192,B179),EXACT(C192,C179),EXACT(D192,D179),EXACT(E192,E179),ISNUMBER(E192)=ISNUMBER(E179)),1,0),IF(AND(EXACT(B192,B180),EXACT(C192,C180),EXACT(D192,D180),EXACT(E192,E180),ISNUMBER(E192)=ISNUMBER(E180)),1,0),IF(AND(EXACT(B192,B181),EXACT(C192,C181),EXACT(D192,D181),EXACT(E192,E181),ISNUMBER(E192)=ISNUMBER(E181)),1,0),IF(AND(EXACT(B192,B182),EXACT(C192,C182),EXACT(D192,D182),EXACT(E192,E182),ISNUMBER(E192)=ISNUMBER(E182)),1,0),IF(AND(EXACT(B192,B183),EXACT(C192,C183),EXACT(D192,D183),EXACT(E192,E183),ISNUMBER(E192)=ISNUMBER(E183)),1,0),IF(AND(EXACT(B192,B184),EXACT(C192,C184),EXACT(D192,D184),EXACT(E192,E184),ISNUMBER(E192)=ISNUMBER(E184)),1,0),IF(AND(EXACT(B192,B185),EXACT(C192,C185),EXACT(D192,D185),EXACT(E192,E185),ISNUMBER(E192)=ISNUMBER(E185)),1,0),IF(AND(EXACT(B192,B186),EXACT(C192,C186),EXACT(D192,D186),EXACT(E192,E186),ISNUMBER(E192)=ISNUMBER(E186)),1,0)))</x:f>
      </x:c>
      <x:c r="T192" s="28" t="str">
        <x:f>IF(A192="","",SUM(IF(AND(EXACT(B192,B187),EXACT(C192,C187),EXACT(D192,D187),EXACT(E192,E187),ISNUMBER(E192)=ISNUMBER(E187)),1,0),IF(AND(EXACT(B192,B188),EXACT(C192,C188),EXACT(D192,D188),EXACT(E192,E188),ISNUMBER(E192)=ISNUMBER(E188)),1,0),IF(AND(EXACT(B192,B189),EXACT(C192,C189),EXACT(D192,D189),EXACT(E192,E189),ISNUMBER(E192)=ISNUMBER(E189)),1,0),IF(AND(EXACT(B192,B190),EXACT(C192,C190),EXACT(D192,D190),EXACT(E192,E190),ISNUMBER(E192)=ISNUMBER(E190)),1,0),IF(AND(EXACT(B192,B191),EXACT(C192,C191),EXACT(D192,D191),EXACT(E192,E191),ISNUMBER(E192)=ISNUMBER(E191)),1,0),IF(AND(EXACT(B192,B192),EXACT(C192,C192),EXACT(D192,D192),EXACT(E192,E192),ISNUMBER(E192)=ISNUMBER(E192)),1,0)))</x:f>
      </x:c>
    </x:row>
    <x:row r="193" ht="22" customHeight="1">
      <x:c r="A193" s="2" t="str">
        <x:f>IF(COUNTA('Input'!A193:D193)=0,"",ROW()-6)</x:f>
      </x:c>
      <x:c r="B193" s="2" t="str">
        <x:f>IF(ISBLANK('Input'!A193),"",'Input'!A193)</x:f>
      </x:c>
      <x:c r="C193" s="2" t="str">
        <x:f>IF(ISBLANK('Input'!B193),"",'Input'!B193)</x:f>
      </x:c>
      <x:c r="D193" s="2" t="str">
        <x:f>IF(ISBLANK('Input'!C193),"",'Input'!C193)</x:f>
      </x:c>
      <x:c r="E193" s="21" t="str">
        <x:f>IF(ISBLANK('Input'!D193),"",'Input'!D193)</x:f>
      </x:c>
      <x:c r="F193" s="2" t="str">
        <x:f>IF(A193="","",SUM(K193:T193))</x:f>
      </x:c>
      <x:c r="G193" s="2" t="str">
        <x:f>IF(A193="","",IF(F193&gt;1,"Exact duplicate",IF(B193="","Missing job ID",IF(C193="","Missing customer",IF(NOT(OR(EXACT(D193,"completed"),EXACT(D193,"cancelled"))),"Missing or invalid status",IF(NOT(ISNUMBER(E193)),"Missing or invalid amount",IF(E193&lt;0,"Missing or invalid amount","")))))))</x:f>
      </x:c>
      <x:c r="H193" s="2" t="str">
        <x:f>IF(A193="","",IF(F193&gt;1,"Duplicate",IF(G193&lt;&gt;"","Exception",IF(EXACT(D193,"completed"),"Completed","Cancelled"))))</x:f>
      </x:c>
      <x:c r="I193" s="21" t="str">
        <x:f>IF(A193="","",IF(H193="Completed",E193,0))</x:f>
      </x:c>
      <x:c r="K193" s="28" t="str">
        <x:f>IF(A193="","",SUM(IF(AND(EXACT(B193,B7),EXACT(C193,C7),EXACT(D193,D7),EXACT(E193,E7),ISNUMBER(E193)=ISNUMBER(E7)),1,0),IF(AND(EXACT(B193,B8),EXACT(C193,C8),EXACT(D193,D8),EXACT(E193,E8),ISNUMBER(E193)=ISNUMBER(E8)),1,0),IF(AND(EXACT(B193,B9),EXACT(C193,C9),EXACT(D193,D9),EXACT(E193,E9),ISNUMBER(E193)=ISNUMBER(E9)),1,0),IF(AND(EXACT(B193,B10),EXACT(C193,C10),EXACT(D193,D10),EXACT(E193,E10),ISNUMBER(E193)=ISNUMBER(E10)),1,0),IF(AND(EXACT(B193,B11),EXACT(C193,C11),EXACT(D193,D11),EXACT(E193,E11),ISNUMBER(E193)=ISNUMBER(E11)),1,0),IF(AND(EXACT(B193,B12),EXACT(C193,C12),EXACT(D193,D12),EXACT(E193,E12),ISNUMBER(E193)=ISNUMBER(E12)),1,0),IF(AND(EXACT(B193,B13),EXACT(C193,C13),EXACT(D193,D13),EXACT(E193,E13),ISNUMBER(E193)=ISNUMBER(E13)),1,0),IF(AND(EXACT(B193,B14),EXACT(C193,C14),EXACT(D193,D14),EXACT(E193,E14),ISNUMBER(E193)=ISNUMBER(E14)),1,0),IF(AND(EXACT(B193,B15),EXACT(C193,C15),EXACT(D193,D15),EXACT(E193,E15),ISNUMBER(E193)=ISNUMBER(E15)),1,0),IF(AND(EXACT(B193,B16),EXACT(C193,C16),EXACT(D193,D16),EXACT(E193,E16),ISNUMBER(E193)=ISNUMBER(E16)),1,0),IF(AND(EXACT(B193,B17),EXACT(C193,C17),EXACT(D193,D17),EXACT(E193,E17),ISNUMBER(E193)=ISNUMBER(E17)),1,0),IF(AND(EXACT(B193,B18),EXACT(C193,C18),EXACT(D193,D18),EXACT(E193,E18),ISNUMBER(E193)=ISNUMBER(E18)),1,0),IF(AND(EXACT(B193,B19),EXACT(C193,C19),EXACT(D193,D19),EXACT(E193,E19),ISNUMBER(E193)=ISNUMBER(E19)),1,0),IF(AND(EXACT(B193,B20),EXACT(C193,C20),EXACT(D193,D20),EXACT(E193,E20),ISNUMBER(E193)=ISNUMBER(E20)),1,0),IF(AND(EXACT(B193,B21),EXACT(C193,C21),EXACT(D193,D21),EXACT(E193,E21),ISNUMBER(E193)=ISNUMBER(E21)),1,0),IF(AND(EXACT(B193,B22),EXACT(C193,C22),EXACT(D193,D22),EXACT(E193,E22),ISNUMBER(E193)=ISNUMBER(E22)),1,0),IF(AND(EXACT(B193,B23),EXACT(C193,C23),EXACT(D193,D23),EXACT(E193,E23),ISNUMBER(E193)=ISNUMBER(E23)),1,0),IF(AND(EXACT(B193,B24),EXACT(C193,C24),EXACT(D193,D24),EXACT(E193,E24),ISNUMBER(E193)=ISNUMBER(E24)),1,0),IF(AND(EXACT(B193,B25),EXACT(C193,C25),EXACT(D193,D25),EXACT(E193,E25),ISNUMBER(E193)=ISNUMBER(E25)),1,0),IF(AND(EXACT(B193,B26),EXACT(C193,C26),EXACT(D193,D26),EXACT(E193,E26),ISNUMBER(E193)=ISNUMBER(E26)),1,0)))</x:f>
      </x:c>
      <x:c r="L193" s="28" t="str">
        <x:f>IF(A193="","",SUM(IF(AND(EXACT(B193,B27),EXACT(C193,C27),EXACT(D193,D27),EXACT(E193,E27),ISNUMBER(E193)=ISNUMBER(E27)),1,0),IF(AND(EXACT(B193,B28),EXACT(C193,C28),EXACT(D193,D28),EXACT(E193,E28),ISNUMBER(E193)=ISNUMBER(E28)),1,0),IF(AND(EXACT(B193,B29),EXACT(C193,C29),EXACT(D193,D29),EXACT(E193,E29),ISNUMBER(E193)=ISNUMBER(E29)),1,0),IF(AND(EXACT(B193,B30),EXACT(C193,C30),EXACT(D193,D30),EXACT(E193,E30),ISNUMBER(E193)=ISNUMBER(E30)),1,0),IF(AND(EXACT(B193,B31),EXACT(C193,C31),EXACT(D193,D31),EXACT(E193,E31),ISNUMBER(E193)=ISNUMBER(E31)),1,0),IF(AND(EXACT(B193,B32),EXACT(C193,C32),EXACT(D193,D32),EXACT(E193,E32),ISNUMBER(E193)=ISNUMBER(E32)),1,0),IF(AND(EXACT(B193,B33),EXACT(C193,C33),EXACT(D193,D33),EXACT(E193,E33),ISNUMBER(E193)=ISNUMBER(E33)),1,0),IF(AND(EXACT(B193,B34),EXACT(C193,C34),EXACT(D193,D34),EXACT(E193,E34),ISNUMBER(E193)=ISNUMBER(E34)),1,0),IF(AND(EXACT(B193,B35),EXACT(C193,C35),EXACT(D193,D35),EXACT(E193,E35),ISNUMBER(E193)=ISNUMBER(E35)),1,0),IF(AND(EXACT(B193,B36),EXACT(C193,C36),EXACT(D193,D36),EXACT(E193,E36),ISNUMBER(E193)=ISNUMBER(E36)),1,0),IF(AND(EXACT(B193,B37),EXACT(C193,C37),EXACT(D193,D37),EXACT(E193,E37),ISNUMBER(E193)=ISNUMBER(E37)),1,0),IF(AND(EXACT(B193,B38),EXACT(C193,C38),EXACT(D193,D38),EXACT(E193,E38),ISNUMBER(E193)=ISNUMBER(E38)),1,0),IF(AND(EXACT(B193,B39),EXACT(C193,C39),EXACT(D193,D39),EXACT(E193,E39),ISNUMBER(E193)=ISNUMBER(E39)),1,0),IF(AND(EXACT(B193,B40),EXACT(C193,C40),EXACT(D193,D40),EXACT(E193,E40),ISNUMBER(E193)=ISNUMBER(E40)),1,0),IF(AND(EXACT(B193,B41),EXACT(C193,C41),EXACT(D193,D41),EXACT(E193,E41),ISNUMBER(E193)=ISNUMBER(E41)),1,0),IF(AND(EXACT(B193,B42),EXACT(C193,C42),EXACT(D193,D42),EXACT(E193,E42),ISNUMBER(E193)=ISNUMBER(E42)),1,0),IF(AND(EXACT(B193,B43),EXACT(C193,C43),EXACT(D193,D43),EXACT(E193,E43),ISNUMBER(E193)=ISNUMBER(E43)),1,0),IF(AND(EXACT(B193,B44),EXACT(C193,C44),EXACT(D193,D44),EXACT(E193,E44),ISNUMBER(E193)=ISNUMBER(E44)),1,0),IF(AND(EXACT(B193,B45),EXACT(C193,C45),EXACT(D193,D45),EXACT(E193,E45),ISNUMBER(E193)=ISNUMBER(E45)),1,0),IF(AND(EXACT(B193,B46),EXACT(C193,C46),EXACT(D193,D46),EXACT(E193,E46),ISNUMBER(E193)=ISNUMBER(E46)),1,0)))</x:f>
      </x:c>
      <x:c r="M193" s="28" t="str">
        <x:f>IF(A193="","",SUM(IF(AND(EXACT(B193,B47),EXACT(C193,C47),EXACT(D193,D47),EXACT(E193,E47),ISNUMBER(E193)=ISNUMBER(E47)),1,0),IF(AND(EXACT(B193,B48),EXACT(C193,C48),EXACT(D193,D48),EXACT(E193,E48),ISNUMBER(E193)=ISNUMBER(E48)),1,0),IF(AND(EXACT(B193,B49),EXACT(C193,C49),EXACT(D193,D49),EXACT(E193,E49),ISNUMBER(E193)=ISNUMBER(E49)),1,0),IF(AND(EXACT(B193,B50),EXACT(C193,C50),EXACT(D193,D50),EXACT(E193,E50),ISNUMBER(E193)=ISNUMBER(E50)),1,0),IF(AND(EXACT(B193,B51),EXACT(C193,C51),EXACT(D193,D51),EXACT(E193,E51),ISNUMBER(E193)=ISNUMBER(E51)),1,0),IF(AND(EXACT(B193,B52),EXACT(C193,C52),EXACT(D193,D52),EXACT(E193,E52),ISNUMBER(E193)=ISNUMBER(E52)),1,0),IF(AND(EXACT(B193,B53),EXACT(C193,C53),EXACT(D193,D53),EXACT(E193,E53),ISNUMBER(E193)=ISNUMBER(E53)),1,0),IF(AND(EXACT(B193,B54),EXACT(C193,C54),EXACT(D193,D54),EXACT(E193,E54),ISNUMBER(E193)=ISNUMBER(E54)),1,0),IF(AND(EXACT(B193,B55),EXACT(C193,C55),EXACT(D193,D55),EXACT(E193,E55),ISNUMBER(E193)=ISNUMBER(E55)),1,0),IF(AND(EXACT(B193,B56),EXACT(C193,C56),EXACT(D193,D56),EXACT(E193,E56),ISNUMBER(E193)=ISNUMBER(E56)),1,0),IF(AND(EXACT(B193,B57),EXACT(C193,C57),EXACT(D193,D57),EXACT(E193,E57),ISNUMBER(E193)=ISNUMBER(E57)),1,0),IF(AND(EXACT(B193,B58),EXACT(C193,C58),EXACT(D193,D58),EXACT(E193,E58),ISNUMBER(E193)=ISNUMBER(E58)),1,0),IF(AND(EXACT(B193,B59),EXACT(C193,C59),EXACT(D193,D59),EXACT(E193,E59),ISNUMBER(E193)=ISNUMBER(E59)),1,0),IF(AND(EXACT(B193,B60),EXACT(C193,C60),EXACT(D193,D60),EXACT(E193,E60),ISNUMBER(E193)=ISNUMBER(E60)),1,0),IF(AND(EXACT(B193,B61),EXACT(C193,C61),EXACT(D193,D61),EXACT(E193,E61),ISNUMBER(E193)=ISNUMBER(E61)),1,0),IF(AND(EXACT(B193,B62),EXACT(C193,C62),EXACT(D193,D62),EXACT(E193,E62),ISNUMBER(E193)=ISNUMBER(E62)),1,0),IF(AND(EXACT(B193,B63),EXACT(C193,C63),EXACT(D193,D63),EXACT(E193,E63),ISNUMBER(E193)=ISNUMBER(E63)),1,0),IF(AND(EXACT(B193,B64),EXACT(C193,C64),EXACT(D193,D64),EXACT(E193,E64),ISNUMBER(E193)=ISNUMBER(E64)),1,0),IF(AND(EXACT(B193,B65),EXACT(C193,C65),EXACT(D193,D65),EXACT(E193,E65),ISNUMBER(E193)=ISNUMBER(E65)),1,0),IF(AND(EXACT(B193,B66),EXACT(C193,C66),EXACT(D193,D66),EXACT(E193,E66),ISNUMBER(E193)=ISNUMBER(E66)),1,0)))</x:f>
      </x:c>
      <x:c r="N193" s="28" t="str">
        <x:f>IF(A193="","",SUM(IF(AND(EXACT(B193,B67),EXACT(C193,C67),EXACT(D193,D67),EXACT(E193,E67),ISNUMBER(E193)=ISNUMBER(E67)),1,0),IF(AND(EXACT(B193,B68),EXACT(C193,C68),EXACT(D193,D68),EXACT(E193,E68),ISNUMBER(E193)=ISNUMBER(E68)),1,0),IF(AND(EXACT(B193,B69),EXACT(C193,C69),EXACT(D193,D69),EXACT(E193,E69),ISNUMBER(E193)=ISNUMBER(E69)),1,0),IF(AND(EXACT(B193,B70),EXACT(C193,C70),EXACT(D193,D70),EXACT(E193,E70),ISNUMBER(E193)=ISNUMBER(E70)),1,0),IF(AND(EXACT(B193,B71),EXACT(C193,C71),EXACT(D193,D71),EXACT(E193,E71),ISNUMBER(E193)=ISNUMBER(E71)),1,0),IF(AND(EXACT(B193,B72),EXACT(C193,C72),EXACT(D193,D72),EXACT(E193,E72),ISNUMBER(E193)=ISNUMBER(E72)),1,0),IF(AND(EXACT(B193,B73),EXACT(C193,C73),EXACT(D193,D73),EXACT(E193,E73),ISNUMBER(E193)=ISNUMBER(E73)),1,0),IF(AND(EXACT(B193,B74),EXACT(C193,C74),EXACT(D193,D74),EXACT(E193,E74),ISNUMBER(E193)=ISNUMBER(E74)),1,0),IF(AND(EXACT(B193,B75),EXACT(C193,C75),EXACT(D193,D75),EXACT(E193,E75),ISNUMBER(E193)=ISNUMBER(E75)),1,0),IF(AND(EXACT(B193,B76),EXACT(C193,C76),EXACT(D193,D76),EXACT(E193,E76),ISNUMBER(E193)=ISNUMBER(E76)),1,0),IF(AND(EXACT(B193,B77),EXACT(C193,C77),EXACT(D193,D77),EXACT(E193,E77),ISNUMBER(E193)=ISNUMBER(E77)),1,0),IF(AND(EXACT(B193,B78),EXACT(C193,C78),EXACT(D193,D78),EXACT(E193,E78),ISNUMBER(E193)=ISNUMBER(E78)),1,0),IF(AND(EXACT(B193,B79),EXACT(C193,C79),EXACT(D193,D79),EXACT(E193,E79),ISNUMBER(E193)=ISNUMBER(E79)),1,0),IF(AND(EXACT(B193,B80),EXACT(C193,C80),EXACT(D193,D80),EXACT(E193,E80),ISNUMBER(E193)=ISNUMBER(E80)),1,0),IF(AND(EXACT(B193,B81),EXACT(C193,C81),EXACT(D193,D81),EXACT(E193,E81),ISNUMBER(E193)=ISNUMBER(E81)),1,0),IF(AND(EXACT(B193,B82),EXACT(C193,C82),EXACT(D193,D82),EXACT(E193,E82),ISNUMBER(E193)=ISNUMBER(E82)),1,0),IF(AND(EXACT(B193,B83),EXACT(C193,C83),EXACT(D193,D83),EXACT(E193,E83),ISNUMBER(E193)=ISNUMBER(E83)),1,0),IF(AND(EXACT(B193,B84),EXACT(C193,C84),EXACT(D193,D84),EXACT(E193,E84),ISNUMBER(E193)=ISNUMBER(E84)),1,0),IF(AND(EXACT(B193,B85),EXACT(C193,C85),EXACT(D193,D85),EXACT(E193,E85),ISNUMBER(E193)=ISNUMBER(E85)),1,0),IF(AND(EXACT(B193,B86),EXACT(C193,C86),EXACT(D193,D86),EXACT(E193,E86),ISNUMBER(E193)=ISNUMBER(E86)),1,0)))</x:f>
      </x:c>
      <x:c r="O193" s="28" t="str">
        <x:f>IF(A193="","",SUM(IF(AND(EXACT(B193,B87),EXACT(C193,C87),EXACT(D193,D87),EXACT(E193,E87),ISNUMBER(E193)=ISNUMBER(E87)),1,0),IF(AND(EXACT(B193,B88),EXACT(C193,C88),EXACT(D193,D88),EXACT(E193,E88),ISNUMBER(E193)=ISNUMBER(E88)),1,0),IF(AND(EXACT(B193,B89),EXACT(C193,C89),EXACT(D193,D89),EXACT(E193,E89),ISNUMBER(E193)=ISNUMBER(E89)),1,0),IF(AND(EXACT(B193,B90),EXACT(C193,C90),EXACT(D193,D90),EXACT(E193,E90),ISNUMBER(E193)=ISNUMBER(E90)),1,0),IF(AND(EXACT(B193,B91),EXACT(C193,C91),EXACT(D193,D91),EXACT(E193,E91),ISNUMBER(E193)=ISNUMBER(E91)),1,0),IF(AND(EXACT(B193,B92),EXACT(C193,C92),EXACT(D193,D92),EXACT(E193,E92),ISNUMBER(E193)=ISNUMBER(E92)),1,0),IF(AND(EXACT(B193,B93),EXACT(C193,C93),EXACT(D193,D93),EXACT(E193,E93),ISNUMBER(E193)=ISNUMBER(E93)),1,0),IF(AND(EXACT(B193,B94),EXACT(C193,C94),EXACT(D193,D94),EXACT(E193,E94),ISNUMBER(E193)=ISNUMBER(E94)),1,0),IF(AND(EXACT(B193,B95),EXACT(C193,C95),EXACT(D193,D95),EXACT(E193,E95),ISNUMBER(E193)=ISNUMBER(E95)),1,0),IF(AND(EXACT(B193,B96),EXACT(C193,C96),EXACT(D193,D96),EXACT(E193,E96),ISNUMBER(E193)=ISNUMBER(E96)),1,0),IF(AND(EXACT(B193,B97),EXACT(C193,C97),EXACT(D193,D97),EXACT(E193,E97),ISNUMBER(E193)=ISNUMBER(E97)),1,0),IF(AND(EXACT(B193,B98),EXACT(C193,C98),EXACT(D193,D98),EXACT(E193,E98),ISNUMBER(E193)=ISNUMBER(E98)),1,0),IF(AND(EXACT(B193,B99),EXACT(C193,C99),EXACT(D193,D99),EXACT(E193,E99),ISNUMBER(E193)=ISNUMBER(E99)),1,0),IF(AND(EXACT(B193,B100),EXACT(C193,C100),EXACT(D193,D100),EXACT(E193,E100),ISNUMBER(E193)=ISNUMBER(E100)),1,0),IF(AND(EXACT(B193,B101),EXACT(C193,C101),EXACT(D193,D101),EXACT(E193,E101),ISNUMBER(E193)=ISNUMBER(E101)),1,0),IF(AND(EXACT(B193,B102),EXACT(C193,C102),EXACT(D193,D102),EXACT(E193,E102),ISNUMBER(E193)=ISNUMBER(E102)),1,0),IF(AND(EXACT(B193,B103),EXACT(C193,C103),EXACT(D193,D103),EXACT(E193,E103),ISNUMBER(E193)=ISNUMBER(E103)),1,0),IF(AND(EXACT(B193,B104),EXACT(C193,C104),EXACT(D193,D104),EXACT(E193,E104),ISNUMBER(E193)=ISNUMBER(E104)),1,0),IF(AND(EXACT(B193,B105),EXACT(C193,C105),EXACT(D193,D105),EXACT(E193,E105),ISNUMBER(E193)=ISNUMBER(E105)),1,0),IF(AND(EXACT(B193,B106),EXACT(C193,C106),EXACT(D193,D106),EXACT(E193,E106),ISNUMBER(E193)=ISNUMBER(E106)),1,0)))</x:f>
      </x:c>
      <x:c r="P193" s="28" t="str">
        <x:f>IF(A193="","",SUM(IF(AND(EXACT(B193,B107),EXACT(C193,C107),EXACT(D193,D107),EXACT(E193,E107),ISNUMBER(E193)=ISNUMBER(E107)),1,0),IF(AND(EXACT(B193,B108),EXACT(C193,C108),EXACT(D193,D108),EXACT(E193,E108),ISNUMBER(E193)=ISNUMBER(E108)),1,0),IF(AND(EXACT(B193,B109),EXACT(C193,C109),EXACT(D193,D109),EXACT(E193,E109),ISNUMBER(E193)=ISNUMBER(E109)),1,0),IF(AND(EXACT(B193,B110),EXACT(C193,C110),EXACT(D193,D110),EXACT(E193,E110),ISNUMBER(E193)=ISNUMBER(E110)),1,0),IF(AND(EXACT(B193,B111),EXACT(C193,C111),EXACT(D193,D111),EXACT(E193,E111),ISNUMBER(E193)=ISNUMBER(E111)),1,0),IF(AND(EXACT(B193,B112),EXACT(C193,C112),EXACT(D193,D112),EXACT(E193,E112),ISNUMBER(E193)=ISNUMBER(E112)),1,0),IF(AND(EXACT(B193,B113),EXACT(C193,C113),EXACT(D193,D113),EXACT(E193,E113),ISNUMBER(E193)=ISNUMBER(E113)),1,0),IF(AND(EXACT(B193,B114),EXACT(C193,C114),EXACT(D193,D114),EXACT(E193,E114),ISNUMBER(E193)=ISNUMBER(E114)),1,0),IF(AND(EXACT(B193,B115),EXACT(C193,C115),EXACT(D193,D115),EXACT(E193,E115),ISNUMBER(E193)=ISNUMBER(E115)),1,0),IF(AND(EXACT(B193,B116),EXACT(C193,C116),EXACT(D193,D116),EXACT(E193,E116),ISNUMBER(E193)=ISNUMBER(E116)),1,0),IF(AND(EXACT(B193,B117),EXACT(C193,C117),EXACT(D193,D117),EXACT(E193,E117),ISNUMBER(E193)=ISNUMBER(E117)),1,0),IF(AND(EXACT(B193,B118),EXACT(C193,C118),EXACT(D193,D118),EXACT(E193,E118),ISNUMBER(E193)=ISNUMBER(E118)),1,0),IF(AND(EXACT(B193,B119),EXACT(C193,C119),EXACT(D193,D119),EXACT(E193,E119),ISNUMBER(E193)=ISNUMBER(E119)),1,0),IF(AND(EXACT(B193,B120),EXACT(C193,C120),EXACT(D193,D120),EXACT(E193,E120),ISNUMBER(E193)=ISNUMBER(E120)),1,0),IF(AND(EXACT(B193,B121),EXACT(C193,C121),EXACT(D193,D121),EXACT(E193,E121),ISNUMBER(E193)=ISNUMBER(E121)),1,0),IF(AND(EXACT(B193,B122),EXACT(C193,C122),EXACT(D193,D122),EXACT(E193,E122),ISNUMBER(E193)=ISNUMBER(E122)),1,0),IF(AND(EXACT(B193,B123),EXACT(C193,C123),EXACT(D193,D123),EXACT(E193,E123),ISNUMBER(E193)=ISNUMBER(E123)),1,0),IF(AND(EXACT(B193,B124),EXACT(C193,C124),EXACT(D193,D124),EXACT(E193,E124),ISNUMBER(E193)=ISNUMBER(E124)),1,0),IF(AND(EXACT(B193,B125),EXACT(C193,C125),EXACT(D193,D125),EXACT(E193,E125),ISNUMBER(E193)=ISNUMBER(E125)),1,0),IF(AND(EXACT(B193,B126),EXACT(C193,C126),EXACT(D193,D126),EXACT(E193,E126),ISNUMBER(E193)=ISNUMBER(E126)),1,0)))</x:f>
      </x:c>
      <x:c r="Q193" s="28" t="str">
        <x:f>IF(A193="","",SUM(IF(AND(EXACT(B193,B127),EXACT(C193,C127),EXACT(D193,D127),EXACT(E193,E127),ISNUMBER(E193)=ISNUMBER(E127)),1,0),IF(AND(EXACT(B193,B128),EXACT(C193,C128),EXACT(D193,D128),EXACT(E193,E128),ISNUMBER(E193)=ISNUMBER(E128)),1,0),IF(AND(EXACT(B193,B129),EXACT(C193,C129),EXACT(D193,D129),EXACT(E193,E129),ISNUMBER(E193)=ISNUMBER(E129)),1,0),IF(AND(EXACT(B193,B130),EXACT(C193,C130),EXACT(D193,D130),EXACT(E193,E130),ISNUMBER(E193)=ISNUMBER(E130)),1,0),IF(AND(EXACT(B193,B131),EXACT(C193,C131),EXACT(D193,D131),EXACT(E193,E131),ISNUMBER(E193)=ISNUMBER(E131)),1,0),IF(AND(EXACT(B193,B132),EXACT(C193,C132),EXACT(D193,D132),EXACT(E193,E132),ISNUMBER(E193)=ISNUMBER(E132)),1,0),IF(AND(EXACT(B193,B133),EXACT(C193,C133),EXACT(D193,D133),EXACT(E193,E133),ISNUMBER(E193)=ISNUMBER(E133)),1,0),IF(AND(EXACT(B193,B134),EXACT(C193,C134),EXACT(D193,D134),EXACT(E193,E134),ISNUMBER(E193)=ISNUMBER(E134)),1,0),IF(AND(EXACT(B193,B135),EXACT(C193,C135),EXACT(D193,D135),EXACT(E193,E135),ISNUMBER(E193)=ISNUMBER(E135)),1,0),IF(AND(EXACT(B193,B136),EXACT(C193,C136),EXACT(D193,D136),EXACT(E193,E136),ISNUMBER(E193)=ISNUMBER(E136)),1,0),IF(AND(EXACT(B193,B137),EXACT(C193,C137),EXACT(D193,D137),EXACT(E193,E137),ISNUMBER(E193)=ISNUMBER(E137)),1,0),IF(AND(EXACT(B193,B138),EXACT(C193,C138),EXACT(D193,D138),EXACT(E193,E138),ISNUMBER(E193)=ISNUMBER(E138)),1,0),IF(AND(EXACT(B193,B139),EXACT(C193,C139),EXACT(D193,D139),EXACT(E193,E139),ISNUMBER(E193)=ISNUMBER(E139)),1,0),IF(AND(EXACT(B193,B140),EXACT(C193,C140),EXACT(D193,D140),EXACT(E193,E140),ISNUMBER(E193)=ISNUMBER(E140)),1,0),IF(AND(EXACT(B193,B141),EXACT(C193,C141),EXACT(D193,D141),EXACT(E193,E141),ISNUMBER(E193)=ISNUMBER(E141)),1,0),IF(AND(EXACT(B193,B142),EXACT(C193,C142),EXACT(D193,D142),EXACT(E193,E142),ISNUMBER(E193)=ISNUMBER(E142)),1,0),IF(AND(EXACT(B193,B143),EXACT(C193,C143),EXACT(D193,D143),EXACT(E193,E143),ISNUMBER(E193)=ISNUMBER(E143)),1,0),IF(AND(EXACT(B193,B144),EXACT(C193,C144),EXACT(D193,D144),EXACT(E193,E144),ISNUMBER(E193)=ISNUMBER(E144)),1,0),IF(AND(EXACT(B193,B145),EXACT(C193,C145),EXACT(D193,D145),EXACT(E193,E145),ISNUMBER(E193)=ISNUMBER(E145)),1,0),IF(AND(EXACT(B193,B146),EXACT(C193,C146),EXACT(D193,D146),EXACT(E193,E146),ISNUMBER(E193)=ISNUMBER(E146)),1,0)))</x:f>
      </x:c>
      <x:c r="R193" s="28" t="str">
        <x:f>IF(A193="","",SUM(IF(AND(EXACT(B193,B147),EXACT(C193,C147),EXACT(D193,D147),EXACT(E193,E147),ISNUMBER(E193)=ISNUMBER(E147)),1,0),IF(AND(EXACT(B193,B148),EXACT(C193,C148),EXACT(D193,D148),EXACT(E193,E148),ISNUMBER(E193)=ISNUMBER(E148)),1,0),IF(AND(EXACT(B193,B149),EXACT(C193,C149),EXACT(D193,D149),EXACT(E193,E149),ISNUMBER(E193)=ISNUMBER(E149)),1,0),IF(AND(EXACT(B193,B150),EXACT(C193,C150),EXACT(D193,D150),EXACT(E193,E150),ISNUMBER(E193)=ISNUMBER(E150)),1,0),IF(AND(EXACT(B193,B151),EXACT(C193,C151),EXACT(D193,D151),EXACT(E193,E151),ISNUMBER(E193)=ISNUMBER(E151)),1,0),IF(AND(EXACT(B193,B152),EXACT(C193,C152),EXACT(D193,D152),EXACT(E193,E152),ISNUMBER(E193)=ISNUMBER(E152)),1,0),IF(AND(EXACT(B193,B153),EXACT(C193,C153),EXACT(D193,D153),EXACT(E193,E153),ISNUMBER(E193)=ISNUMBER(E153)),1,0),IF(AND(EXACT(B193,B154),EXACT(C193,C154),EXACT(D193,D154),EXACT(E193,E154),ISNUMBER(E193)=ISNUMBER(E154)),1,0),IF(AND(EXACT(B193,B155),EXACT(C193,C155),EXACT(D193,D155),EXACT(E193,E155),ISNUMBER(E193)=ISNUMBER(E155)),1,0),IF(AND(EXACT(B193,B156),EXACT(C193,C156),EXACT(D193,D156),EXACT(E193,E156),ISNUMBER(E193)=ISNUMBER(E156)),1,0),IF(AND(EXACT(B193,B157),EXACT(C193,C157),EXACT(D193,D157),EXACT(E193,E157),ISNUMBER(E193)=ISNUMBER(E157)),1,0),IF(AND(EXACT(B193,B158),EXACT(C193,C158),EXACT(D193,D158),EXACT(E193,E158),ISNUMBER(E193)=ISNUMBER(E158)),1,0),IF(AND(EXACT(B193,B159),EXACT(C193,C159),EXACT(D193,D159),EXACT(E193,E159),ISNUMBER(E193)=ISNUMBER(E159)),1,0),IF(AND(EXACT(B193,B160),EXACT(C193,C160),EXACT(D193,D160),EXACT(E193,E160),ISNUMBER(E193)=ISNUMBER(E160)),1,0),IF(AND(EXACT(B193,B161),EXACT(C193,C161),EXACT(D193,D161),EXACT(E193,E161),ISNUMBER(E193)=ISNUMBER(E161)),1,0),IF(AND(EXACT(B193,B162),EXACT(C193,C162),EXACT(D193,D162),EXACT(E193,E162),ISNUMBER(E193)=ISNUMBER(E162)),1,0),IF(AND(EXACT(B193,B163),EXACT(C193,C163),EXACT(D193,D163),EXACT(E193,E163),ISNUMBER(E193)=ISNUMBER(E163)),1,0),IF(AND(EXACT(B193,B164),EXACT(C193,C164),EXACT(D193,D164),EXACT(E193,E164),ISNUMBER(E193)=ISNUMBER(E164)),1,0),IF(AND(EXACT(B193,B165),EXACT(C193,C165),EXACT(D193,D165),EXACT(E193,E165),ISNUMBER(E193)=ISNUMBER(E165)),1,0),IF(AND(EXACT(B193,B166),EXACT(C193,C166),EXACT(D193,D166),EXACT(E193,E166),ISNUMBER(E193)=ISNUMBER(E166)),1,0)))</x:f>
      </x:c>
      <x:c r="S193" s="28" t="str">
        <x:f>IF(A193="","",SUM(IF(AND(EXACT(B193,B167),EXACT(C193,C167),EXACT(D193,D167),EXACT(E193,E167),ISNUMBER(E193)=ISNUMBER(E167)),1,0),IF(AND(EXACT(B193,B168),EXACT(C193,C168),EXACT(D193,D168),EXACT(E193,E168),ISNUMBER(E193)=ISNUMBER(E168)),1,0),IF(AND(EXACT(B193,B169),EXACT(C193,C169),EXACT(D193,D169),EXACT(E193,E169),ISNUMBER(E193)=ISNUMBER(E169)),1,0),IF(AND(EXACT(B193,B170),EXACT(C193,C170),EXACT(D193,D170),EXACT(E193,E170),ISNUMBER(E193)=ISNUMBER(E170)),1,0),IF(AND(EXACT(B193,B171),EXACT(C193,C171),EXACT(D193,D171),EXACT(E193,E171),ISNUMBER(E193)=ISNUMBER(E171)),1,0),IF(AND(EXACT(B193,B172),EXACT(C193,C172),EXACT(D193,D172),EXACT(E193,E172),ISNUMBER(E193)=ISNUMBER(E172)),1,0),IF(AND(EXACT(B193,B173),EXACT(C193,C173),EXACT(D193,D173),EXACT(E193,E173),ISNUMBER(E193)=ISNUMBER(E173)),1,0),IF(AND(EXACT(B193,B174),EXACT(C193,C174),EXACT(D193,D174),EXACT(E193,E174),ISNUMBER(E193)=ISNUMBER(E174)),1,0),IF(AND(EXACT(B193,B175),EXACT(C193,C175),EXACT(D193,D175),EXACT(E193,E175),ISNUMBER(E193)=ISNUMBER(E175)),1,0),IF(AND(EXACT(B193,B176),EXACT(C193,C176),EXACT(D193,D176),EXACT(E193,E176),ISNUMBER(E193)=ISNUMBER(E176)),1,0),IF(AND(EXACT(B193,B177),EXACT(C193,C177),EXACT(D193,D177),EXACT(E193,E177),ISNUMBER(E193)=ISNUMBER(E177)),1,0),IF(AND(EXACT(B193,B178),EXACT(C193,C178),EXACT(D193,D178),EXACT(E193,E178),ISNUMBER(E193)=ISNUMBER(E178)),1,0),IF(AND(EXACT(B193,B179),EXACT(C193,C179),EXACT(D193,D179),EXACT(E193,E179),ISNUMBER(E193)=ISNUMBER(E179)),1,0),IF(AND(EXACT(B193,B180),EXACT(C193,C180),EXACT(D193,D180),EXACT(E193,E180),ISNUMBER(E193)=ISNUMBER(E180)),1,0),IF(AND(EXACT(B193,B181),EXACT(C193,C181),EXACT(D193,D181),EXACT(E193,E181),ISNUMBER(E193)=ISNUMBER(E181)),1,0),IF(AND(EXACT(B193,B182),EXACT(C193,C182),EXACT(D193,D182),EXACT(E193,E182),ISNUMBER(E193)=ISNUMBER(E182)),1,0),IF(AND(EXACT(B193,B183),EXACT(C193,C183),EXACT(D193,D183),EXACT(E193,E183),ISNUMBER(E193)=ISNUMBER(E183)),1,0),IF(AND(EXACT(B193,B184),EXACT(C193,C184),EXACT(D193,D184),EXACT(E193,E184),ISNUMBER(E193)=ISNUMBER(E184)),1,0),IF(AND(EXACT(B193,B185),EXACT(C193,C185),EXACT(D193,D185),EXACT(E193,E185),ISNUMBER(E193)=ISNUMBER(E185)),1,0),IF(AND(EXACT(B193,B186),EXACT(C193,C186),EXACT(D193,D186),EXACT(E193,E186),ISNUMBER(E193)=ISNUMBER(E186)),1,0)))</x:f>
      </x:c>
      <x:c r="T193" s="28" t="str">
        <x:f>IF(A193="","",SUM(IF(AND(EXACT(B193,B187),EXACT(C193,C187),EXACT(D193,D187),EXACT(E193,E187),ISNUMBER(E193)=ISNUMBER(E187)),1,0),IF(AND(EXACT(B193,B188),EXACT(C193,C188),EXACT(D193,D188),EXACT(E193,E188),ISNUMBER(E193)=ISNUMBER(E188)),1,0),IF(AND(EXACT(B193,B189),EXACT(C193,C189),EXACT(D193,D189),EXACT(E193,E189),ISNUMBER(E193)=ISNUMBER(E189)),1,0),IF(AND(EXACT(B193,B190),EXACT(C193,C190),EXACT(D193,D190),EXACT(E193,E190),ISNUMBER(E193)=ISNUMBER(E190)),1,0),IF(AND(EXACT(B193,B191),EXACT(C193,C191),EXACT(D193,D191),EXACT(E193,E191),ISNUMBER(E193)=ISNUMBER(E191)),1,0),IF(AND(EXACT(B193,B192),EXACT(C193,C192),EXACT(D193,D192),EXACT(E193,E192),ISNUMBER(E193)=ISNUMBER(E192)),1,0),IF(AND(EXACT(B193,B193),EXACT(C193,C193),EXACT(D193,D193),EXACT(E193,E193),ISNUMBER(E193)=ISNUMBER(E193)),1,0)))</x:f>
      </x:c>
    </x:row>
    <x:row r="194" ht="22" customHeight="1">
      <x:c r="A194" s="2" t="str">
        <x:f>IF(COUNTA('Input'!A194:D194)=0,"",ROW()-6)</x:f>
      </x:c>
      <x:c r="B194" s="2" t="str">
        <x:f>IF(ISBLANK('Input'!A194),"",'Input'!A194)</x:f>
      </x:c>
      <x:c r="C194" s="2" t="str">
        <x:f>IF(ISBLANK('Input'!B194),"",'Input'!B194)</x:f>
      </x:c>
      <x:c r="D194" s="2" t="str">
        <x:f>IF(ISBLANK('Input'!C194),"",'Input'!C194)</x:f>
      </x:c>
      <x:c r="E194" s="21" t="str">
        <x:f>IF(ISBLANK('Input'!D194),"",'Input'!D194)</x:f>
      </x:c>
      <x:c r="F194" s="2" t="str">
        <x:f>IF(A194="","",SUM(K194:T194))</x:f>
      </x:c>
      <x:c r="G194" s="2" t="str">
        <x:f>IF(A194="","",IF(F194&gt;1,"Exact duplicate",IF(B194="","Missing job ID",IF(C194="","Missing customer",IF(NOT(OR(EXACT(D194,"completed"),EXACT(D194,"cancelled"))),"Missing or invalid status",IF(NOT(ISNUMBER(E194)),"Missing or invalid amount",IF(E194&lt;0,"Missing or invalid amount","")))))))</x:f>
      </x:c>
      <x:c r="H194" s="2" t="str">
        <x:f>IF(A194="","",IF(F194&gt;1,"Duplicate",IF(G194&lt;&gt;"","Exception",IF(EXACT(D194,"completed"),"Completed","Cancelled"))))</x:f>
      </x:c>
      <x:c r="I194" s="21" t="str">
        <x:f>IF(A194="","",IF(H194="Completed",E194,0))</x:f>
      </x:c>
      <x:c r="K194" s="28" t="str">
        <x:f>IF(A194="","",SUM(IF(AND(EXACT(B194,B7),EXACT(C194,C7),EXACT(D194,D7),EXACT(E194,E7),ISNUMBER(E194)=ISNUMBER(E7)),1,0),IF(AND(EXACT(B194,B8),EXACT(C194,C8),EXACT(D194,D8),EXACT(E194,E8),ISNUMBER(E194)=ISNUMBER(E8)),1,0),IF(AND(EXACT(B194,B9),EXACT(C194,C9),EXACT(D194,D9),EXACT(E194,E9),ISNUMBER(E194)=ISNUMBER(E9)),1,0),IF(AND(EXACT(B194,B10),EXACT(C194,C10),EXACT(D194,D10),EXACT(E194,E10),ISNUMBER(E194)=ISNUMBER(E10)),1,0),IF(AND(EXACT(B194,B11),EXACT(C194,C11),EXACT(D194,D11),EXACT(E194,E11),ISNUMBER(E194)=ISNUMBER(E11)),1,0),IF(AND(EXACT(B194,B12),EXACT(C194,C12),EXACT(D194,D12),EXACT(E194,E12),ISNUMBER(E194)=ISNUMBER(E12)),1,0),IF(AND(EXACT(B194,B13),EXACT(C194,C13),EXACT(D194,D13),EXACT(E194,E13),ISNUMBER(E194)=ISNUMBER(E13)),1,0),IF(AND(EXACT(B194,B14),EXACT(C194,C14),EXACT(D194,D14),EXACT(E194,E14),ISNUMBER(E194)=ISNUMBER(E14)),1,0),IF(AND(EXACT(B194,B15),EXACT(C194,C15),EXACT(D194,D15),EXACT(E194,E15),ISNUMBER(E194)=ISNUMBER(E15)),1,0),IF(AND(EXACT(B194,B16),EXACT(C194,C16),EXACT(D194,D16),EXACT(E194,E16),ISNUMBER(E194)=ISNUMBER(E16)),1,0),IF(AND(EXACT(B194,B17),EXACT(C194,C17),EXACT(D194,D17),EXACT(E194,E17),ISNUMBER(E194)=ISNUMBER(E17)),1,0),IF(AND(EXACT(B194,B18),EXACT(C194,C18),EXACT(D194,D18),EXACT(E194,E18),ISNUMBER(E194)=ISNUMBER(E18)),1,0),IF(AND(EXACT(B194,B19),EXACT(C194,C19),EXACT(D194,D19),EXACT(E194,E19),ISNUMBER(E194)=ISNUMBER(E19)),1,0),IF(AND(EXACT(B194,B20),EXACT(C194,C20),EXACT(D194,D20),EXACT(E194,E20),ISNUMBER(E194)=ISNUMBER(E20)),1,0),IF(AND(EXACT(B194,B21),EXACT(C194,C21),EXACT(D194,D21),EXACT(E194,E21),ISNUMBER(E194)=ISNUMBER(E21)),1,0),IF(AND(EXACT(B194,B22),EXACT(C194,C22),EXACT(D194,D22),EXACT(E194,E22),ISNUMBER(E194)=ISNUMBER(E22)),1,0),IF(AND(EXACT(B194,B23),EXACT(C194,C23),EXACT(D194,D23),EXACT(E194,E23),ISNUMBER(E194)=ISNUMBER(E23)),1,0),IF(AND(EXACT(B194,B24),EXACT(C194,C24),EXACT(D194,D24),EXACT(E194,E24),ISNUMBER(E194)=ISNUMBER(E24)),1,0),IF(AND(EXACT(B194,B25),EXACT(C194,C25),EXACT(D194,D25),EXACT(E194,E25),ISNUMBER(E194)=ISNUMBER(E25)),1,0),IF(AND(EXACT(B194,B26),EXACT(C194,C26),EXACT(D194,D26),EXACT(E194,E26),ISNUMBER(E194)=ISNUMBER(E26)),1,0)))</x:f>
      </x:c>
      <x:c r="L194" s="28" t="str">
        <x:f>IF(A194="","",SUM(IF(AND(EXACT(B194,B27),EXACT(C194,C27),EXACT(D194,D27),EXACT(E194,E27),ISNUMBER(E194)=ISNUMBER(E27)),1,0),IF(AND(EXACT(B194,B28),EXACT(C194,C28),EXACT(D194,D28),EXACT(E194,E28),ISNUMBER(E194)=ISNUMBER(E28)),1,0),IF(AND(EXACT(B194,B29),EXACT(C194,C29),EXACT(D194,D29),EXACT(E194,E29),ISNUMBER(E194)=ISNUMBER(E29)),1,0),IF(AND(EXACT(B194,B30),EXACT(C194,C30),EXACT(D194,D30),EXACT(E194,E30),ISNUMBER(E194)=ISNUMBER(E30)),1,0),IF(AND(EXACT(B194,B31),EXACT(C194,C31),EXACT(D194,D31),EXACT(E194,E31),ISNUMBER(E194)=ISNUMBER(E31)),1,0),IF(AND(EXACT(B194,B32),EXACT(C194,C32),EXACT(D194,D32),EXACT(E194,E32),ISNUMBER(E194)=ISNUMBER(E32)),1,0),IF(AND(EXACT(B194,B33),EXACT(C194,C33),EXACT(D194,D33),EXACT(E194,E33),ISNUMBER(E194)=ISNUMBER(E33)),1,0),IF(AND(EXACT(B194,B34),EXACT(C194,C34),EXACT(D194,D34),EXACT(E194,E34),ISNUMBER(E194)=ISNUMBER(E34)),1,0),IF(AND(EXACT(B194,B35),EXACT(C194,C35),EXACT(D194,D35),EXACT(E194,E35),ISNUMBER(E194)=ISNUMBER(E35)),1,0),IF(AND(EXACT(B194,B36),EXACT(C194,C36),EXACT(D194,D36),EXACT(E194,E36),ISNUMBER(E194)=ISNUMBER(E36)),1,0),IF(AND(EXACT(B194,B37),EXACT(C194,C37),EXACT(D194,D37),EXACT(E194,E37),ISNUMBER(E194)=ISNUMBER(E37)),1,0),IF(AND(EXACT(B194,B38),EXACT(C194,C38),EXACT(D194,D38),EXACT(E194,E38),ISNUMBER(E194)=ISNUMBER(E38)),1,0),IF(AND(EXACT(B194,B39),EXACT(C194,C39),EXACT(D194,D39),EXACT(E194,E39),ISNUMBER(E194)=ISNUMBER(E39)),1,0),IF(AND(EXACT(B194,B40),EXACT(C194,C40),EXACT(D194,D40),EXACT(E194,E40),ISNUMBER(E194)=ISNUMBER(E40)),1,0),IF(AND(EXACT(B194,B41),EXACT(C194,C41),EXACT(D194,D41),EXACT(E194,E41),ISNUMBER(E194)=ISNUMBER(E41)),1,0),IF(AND(EXACT(B194,B42),EXACT(C194,C42),EXACT(D194,D42),EXACT(E194,E42),ISNUMBER(E194)=ISNUMBER(E42)),1,0),IF(AND(EXACT(B194,B43),EXACT(C194,C43),EXACT(D194,D43),EXACT(E194,E43),ISNUMBER(E194)=ISNUMBER(E43)),1,0),IF(AND(EXACT(B194,B44),EXACT(C194,C44),EXACT(D194,D44),EXACT(E194,E44),ISNUMBER(E194)=ISNUMBER(E44)),1,0),IF(AND(EXACT(B194,B45),EXACT(C194,C45),EXACT(D194,D45),EXACT(E194,E45),ISNUMBER(E194)=ISNUMBER(E45)),1,0),IF(AND(EXACT(B194,B46),EXACT(C194,C46),EXACT(D194,D46),EXACT(E194,E46),ISNUMBER(E194)=ISNUMBER(E46)),1,0)))</x:f>
      </x:c>
      <x:c r="M194" s="28" t="str">
        <x:f>IF(A194="","",SUM(IF(AND(EXACT(B194,B47),EXACT(C194,C47),EXACT(D194,D47),EXACT(E194,E47),ISNUMBER(E194)=ISNUMBER(E47)),1,0),IF(AND(EXACT(B194,B48),EXACT(C194,C48),EXACT(D194,D48),EXACT(E194,E48),ISNUMBER(E194)=ISNUMBER(E48)),1,0),IF(AND(EXACT(B194,B49),EXACT(C194,C49),EXACT(D194,D49),EXACT(E194,E49),ISNUMBER(E194)=ISNUMBER(E49)),1,0),IF(AND(EXACT(B194,B50),EXACT(C194,C50),EXACT(D194,D50),EXACT(E194,E50),ISNUMBER(E194)=ISNUMBER(E50)),1,0),IF(AND(EXACT(B194,B51),EXACT(C194,C51),EXACT(D194,D51),EXACT(E194,E51),ISNUMBER(E194)=ISNUMBER(E51)),1,0),IF(AND(EXACT(B194,B52),EXACT(C194,C52),EXACT(D194,D52),EXACT(E194,E52),ISNUMBER(E194)=ISNUMBER(E52)),1,0),IF(AND(EXACT(B194,B53),EXACT(C194,C53),EXACT(D194,D53),EXACT(E194,E53),ISNUMBER(E194)=ISNUMBER(E53)),1,0),IF(AND(EXACT(B194,B54),EXACT(C194,C54),EXACT(D194,D54),EXACT(E194,E54),ISNUMBER(E194)=ISNUMBER(E54)),1,0),IF(AND(EXACT(B194,B55),EXACT(C194,C55),EXACT(D194,D55),EXACT(E194,E55),ISNUMBER(E194)=ISNUMBER(E55)),1,0),IF(AND(EXACT(B194,B56),EXACT(C194,C56),EXACT(D194,D56),EXACT(E194,E56),ISNUMBER(E194)=ISNUMBER(E56)),1,0),IF(AND(EXACT(B194,B57),EXACT(C194,C57),EXACT(D194,D57),EXACT(E194,E57),ISNUMBER(E194)=ISNUMBER(E57)),1,0),IF(AND(EXACT(B194,B58),EXACT(C194,C58),EXACT(D194,D58),EXACT(E194,E58),ISNUMBER(E194)=ISNUMBER(E58)),1,0),IF(AND(EXACT(B194,B59),EXACT(C194,C59),EXACT(D194,D59),EXACT(E194,E59),ISNUMBER(E194)=ISNUMBER(E59)),1,0),IF(AND(EXACT(B194,B60),EXACT(C194,C60),EXACT(D194,D60),EXACT(E194,E60),ISNUMBER(E194)=ISNUMBER(E60)),1,0),IF(AND(EXACT(B194,B61),EXACT(C194,C61),EXACT(D194,D61),EXACT(E194,E61),ISNUMBER(E194)=ISNUMBER(E61)),1,0),IF(AND(EXACT(B194,B62),EXACT(C194,C62),EXACT(D194,D62),EXACT(E194,E62),ISNUMBER(E194)=ISNUMBER(E62)),1,0),IF(AND(EXACT(B194,B63),EXACT(C194,C63),EXACT(D194,D63),EXACT(E194,E63),ISNUMBER(E194)=ISNUMBER(E63)),1,0),IF(AND(EXACT(B194,B64),EXACT(C194,C64),EXACT(D194,D64),EXACT(E194,E64),ISNUMBER(E194)=ISNUMBER(E64)),1,0),IF(AND(EXACT(B194,B65),EXACT(C194,C65),EXACT(D194,D65),EXACT(E194,E65),ISNUMBER(E194)=ISNUMBER(E65)),1,0),IF(AND(EXACT(B194,B66),EXACT(C194,C66),EXACT(D194,D66),EXACT(E194,E66),ISNUMBER(E194)=ISNUMBER(E66)),1,0)))</x:f>
      </x:c>
      <x:c r="N194" s="28" t="str">
        <x:f>IF(A194="","",SUM(IF(AND(EXACT(B194,B67),EXACT(C194,C67),EXACT(D194,D67),EXACT(E194,E67),ISNUMBER(E194)=ISNUMBER(E67)),1,0),IF(AND(EXACT(B194,B68),EXACT(C194,C68),EXACT(D194,D68),EXACT(E194,E68),ISNUMBER(E194)=ISNUMBER(E68)),1,0),IF(AND(EXACT(B194,B69),EXACT(C194,C69),EXACT(D194,D69),EXACT(E194,E69),ISNUMBER(E194)=ISNUMBER(E69)),1,0),IF(AND(EXACT(B194,B70),EXACT(C194,C70),EXACT(D194,D70),EXACT(E194,E70),ISNUMBER(E194)=ISNUMBER(E70)),1,0),IF(AND(EXACT(B194,B71),EXACT(C194,C71),EXACT(D194,D71),EXACT(E194,E71),ISNUMBER(E194)=ISNUMBER(E71)),1,0),IF(AND(EXACT(B194,B72),EXACT(C194,C72),EXACT(D194,D72),EXACT(E194,E72),ISNUMBER(E194)=ISNUMBER(E72)),1,0),IF(AND(EXACT(B194,B73),EXACT(C194,C73),EXACT(D194,D73),EXACT(E194,E73),ISNUMBER(E194)=ISNUMBER(E73)),1,0),IF(AND(EXACT(B194,B74),EXACT(C194,C74),EXACT(D194,D74),EXACT(E194,E74),ISNUMBER(E194)=ISNUMBER(E74)),1,0),IF(AND(EXACT(B194,B75),EXACT(C194,C75),EXACT(D194,D75),EXACT(E194,E75),ISNUMBER(E194)=ISNUMBER(E75)),1,0),IF(AND(EXACT(B194,B76),EXACT(C194,C76),EXACT(D194,D76),EXACT(E194,E76),ISNUMBER(E194)=ISNUMBER(E76)),1,0),IF(AND(EXACT(B194,B77),EXACT(C194,C77),EXACT(D194,D77),EXACT(E194,E77),ISNUMBER(E194)=ISNUMBER(E77)),1,0),IF(AND(EXACT(B194,B78),EXACT(C194,C78),EXACT(D194,D78),EXACT(E194,E78),ISNUMBER(E194)=ISNUMBER(E78)),1,0),IF(AND(EXACT(B194,B79),EXACT(C194,C79),EXACT(D194,D79),EXACT(E194,E79),ISNUMBER(E194)=ISNUMBER(E79)),1,0),IF(AND(EXACT(B194,B80),EXACT(C194,C80),EXACT(D194,D80),EXACT(E194,E80),ISNUMBER(E194)=ISNUMBER(E80)),1,0),IF(AND(EXACT(B194,B81),EXACT(C194,C81),EXACT(D194,D81),EXACT(E194,E81),ISNUMBER(E194)=ISNUMBER(E81)),1,0),IF(AND(EXACT(B194,B82),EXACT(C194,C82),EXACT(D194,D82),EXACT(E194,E82),ISNUMBER(E194)=ISNUMBER(E82)),1,0),IF(AND(EXACT(B194,B83),EXACT(C194,C83),EXACT(D194,D83),EXACT(E194,E83),ISNUMBER(E194)=ISNUMBER(E83)),1,0),IF(AND(EXACT(B194,B84),EXACT(C194,C84),EXACT(D194,D84),EXACT(E194,E84),ISNUMBER(E194)=ISNUMBER(E84)),1,0),IF(AND(EXACT(B194,B85),EXACT(C194,C85),EXACT(D194,D85),EXACT(E194,E85),ISNUMBER(E194)=ISNUMBER(E85)),1,0),IF(AND(EXACT(B194,B86),EXACT(C194,C86),EXACT(D194,D86),EXACT(E194,E86),ISNUMBER(E194)=ISNUMBER(E86)),1,0)))</x:f>
      </x:c>
      <x:c r="O194" s="28" t="str">
        <x:f>IF(A194="","",SUM(IF(AND(EXACT(B194,B87),EXACT(C194,C87),EXACT(D194,D87),EXACT(E194,E87),ISNUMBER(E194)=ISNUMBER(E87)),1,0),IF(AND(EXACT(B194,B88),EXACT(C194,C88),EXACT(D194,D88),EXACT(E194,E88),ISNUMBER(E194)=ISNUMBER(E88)),1,0),IF(AND(EXACT(B194,B89),EXACT(C194,C89),EXACT(D194,D89),EXACT(E194,E89),ISNUMBER(E194)=ISNUMBER(E89)),1,0),IF(AND(EXACT(B194,B90),EXACT(C194,C90),EXACT(D194,D90),EXACT(E194,E90),ISNUMBER(E194)=ISNUMBER(E90)),1,0),IF(AND(EXACT(B194,B91),EXACT(C194,C91),EXACT(D194,D91),EXACT(E194,E91),ISNUMBER(E194)=ISNUMBER(E91)),1,0),IF(AND(EXACT(B194,B92),EXACT(C194,C92),EXACT(D194,D92),EXACT(E194,E92),ISNUMBER(E194)=ISNUMBER(E92)),1,0),IF(AND(EXACT(B194,B93),EXACT(C194,C93),EXACT(D194,D93),EXACT(E194,E93),ISNUMBER(E194)=ISNUMBER(E93)),1,0),IF(AND(EXACT(B194,B94),EXACT(C194,C94),EXACT(D194,D94),EXACT(E194,E94),ISNUMBER(E194)=ISNUMBER(E94)),1,0),IF(AND(EXACT(B194,B95),EXACT(C194,C95),EXACT(D194,D95),EXACT(E194,E95),ISNUMBER(E194)=ISNUMBER(E95)),1,0),IF(AND(EXACT(B194,B96),EXACT(C194,C96),EXACT(D194,D96),EXACT(E194,E96),ISNUMBER(E194)=ISNUMBER(E96)),1,0),IF(AND(EXACT(B194,B97),EXACT(C194,C97),EXACT(D194,D97),EXACT(E194,E97),ISNUMBER(E194)=ISNUMBER(E97)),1,0),IF(AND(EXACT(B194,B98),EXACT(C194,C98),EXACT(D194,D98),EXACT(E194,E98),ISNUMBER(E194)=ISNUMBER(E98)),1,0),IF(AND(EXACT(B194,B99),EXACT(C194,C99),EXACT(D194,D99),EXACT(E194,E99),ISNUMBER(E194)=ISNUMBER(E99)),1,0),IF(AND(EXACT(B194,B100),EXACT(C194,C100),EXACT(D194,D100),EXACT(E194,E100),ISNUMBER(E194)=ISNUMBER(E100)),1,0),IF(AND(EXACT(B194,B101),EXACT(C194,C101),EXACT(D194,D101),EXACT(E194,E101),ISNUMBER(E194)=ISNUMBER(E101)),1,0),IF(AND(EXACT(B194,B102),EXACT(C194,C102),EXACT(D194,D102),EXACT(E194,E102),ISNUMBER(E194)=ISNUMBER(E102)),1,0),IF(AND(EXACT(B194,B103),EXACT(C194,C103),EXACT(D194,D103),EXACT(E194,E103),ISNUMBER(E194)=ISNUMBER(E103)),1,0),IF(AND(EXACT(B194,B104),EXACT(C194,C104),EXACT(D194,D104),EXACT(E194,E104),ISNUMBER(E194)=ISNUMBER(E104)),1,0),IF(AND(EXACT(B194,B105),EXACT(C194,C105),EXACT(D194,D105),EXACT(E194,E105),ISNUMBER(E194)=ISNUMBER(E105)),1,0),IF(AND(EXACT(B194,B106),EXACT(C194,C106),EXACT(D194,D106),EXACT(E194,E106),ISNUMBER(E194)=ISNUMBER(E106)),1,0)))</x:f>
      </x:c>
      <x:c r="P194" s="28" t="str">
        <x:f>IF(A194="","",SUM(IF(AND(EXACT(B194,B107),EXACT(C194,C107),EXACT(D194,D107),EXACT(E194,E107),ISNUMBER(E194)=ISNUMBER(E107)),1,0),IF(AND(EXACT(B194,B108),EXACT(C194,C108),EXACT(D194,D108),EXACT(E194,E108),ISNUMBER(E194)=ISNUMBER(E108)),1,0),IF(AND(EXACT(B194,B109),EXACT(C194,C109),EXACT(D194,D109),EXACT(E194,E109),ISNUMBER(E194)=ISNUMBER(E109)),1,0),IF(AND(EXACT(B194,B110),EXACT(C194,C110),EXACT(D194,D110),EXACT(E194,E110),ISNUMBER(E194)=ISNUMBER(E110)),1,0),IF(AND(EXACT(B194,B111),EXACT(C194,C111),EXACT(D194,D111),EXACT(E194,E111),ISNUMBER(E194)=ISNUMBER(E111)),1,0),IF(AND(EXACT(B194,B112),EXACT(C194,C112),EXACT(D194,D112),EXACT(E194,E112),ISNUMBER(E194)=ISNUMBER(E112)),1,0),IF(AND(EXACT(B194,B113),EXACT(C194,C113),EXACT(D194,D113),EXACT(E194,E113),ISNUMBER(E194)=ISNUMBER(E113)),1,0),IF(AND(EXACT(B194,B114),EXACT(C194,C114),EXACT(D194,D114),EXACT(E194,E114),ISNUMBER(E194)=ISNUMBER(E114)),1,0),IF(AND(EXACT(B194,B115),EXACT(C194,C115),EXACT(D194,D115),EXACT(E194,E115),ISNUMBER(E194)=ISNUMBER(E115)),1,0),IF(AND(EXACT(B194,B116),EXACT(C194,C116),EXACT(D194,D116),EXACT(E194,E116),ISNUMBER(E194)=ISNUMBER(E116)),1,0),IF(AND(EXACT(B194,B117),EXACT(C194,C117),EXACT(D194,D117),EXACT(E194,E117),ISNUMBER(E194)=ISNUMBER(E117)),1,0),IF(AND(EXACT(B194,B118),EXACT(C194,C118),EXACT(D194,D118),EXACT(E194,E118),ISNUMBER(E194)=ISNUMBER(E118)),1,0),IF(AND(EXACT(B194,B119),EXACT(C194,C119),EXACT(D194,D119),EXACT(E194,E119),ISNUMBER(E194)=ISNUMBER(E119)),1,0),IF(AND(EXACT(B194,B120),EXACT(C194,C120),EXACT(D194,D120),EXACT(E194,E120),ISNUMBER(E194)=ISNUMBER(E120)),1,0),IF(AND(EXACT(B194,B121),EXACT(C194,C121),EXACT(D194,D121),EXACT(E194,E121),ISNUMBER(E194)=ISNUMBER(E121)),1,0),IF(AND(EXACT(B194,B122),EXACT(C194,C122),EXACT(D194,D122),EXACT(E194,E122),ISNUMBER(E194)=ISNUMBER(E122)),1,0),IF(AND(EXACT(B194,B123),EXACT(C194,C123),EXACT(D194,D123),EXACT(E194,E123),ISNUMBER(E194)=ISNUMBER(E123)),1,0),IF(AND(EXACT(B194,B124),EXACT(C194,C124),EXACT(D194,D124),EXACT(E194,E124),ISNUMBER(E194)=ISNUMBER(E124)),1,0),IF(AND(EXACT(B194,B125),EXACT(C194,C125),EXACT(D194,D125),EXACT(E194,E125),ISNUMBER(E194)=ISNUMBER(E125)),1,0),IF(AND(EXACT(B194,B126),EXACT(C194,C126),EXACT(D194,D126),EXACT(E194,E126),ISNUMBER(E194)=ISNUMBER(E126)),1,0)))</x:f>
      </x:c>
      <x:c r="Q194" s="28" t="str">
        <x:f>IF(A194="","",SUM(IF(AND(EXACT(B194,B127),EXACT(C194,C127),EXACT(D194,D127),EXACT(E194,E127),ISNUMBER(E194)=ISNUMBER(E127)),1,0),IF(AND(EXACT(B194,B128),EXACT(C194,C128),EXACT(D194,D128),EXACT(E194,E128),ISNUMBER(E194)=ISNUMBER(E128)),1,0),IF(AND(EXACT(B194,B129),EXACT(C194,C129),EXACT(D194,D129),EXACT(E194,E129),ISNUMBER(E194)=ISNUMBER(E129)),1,0),IF(AND(EXACT(B194,B130),EXACT(C194,C130),EXACT(D194,D130),EXACT(E194,E130),ISNUMBER(E194)=ISNUMBER(E130)),1,0),IF(AND(EXACT(B194,B131),EXACT(C194,C131),EXACT(D194,D131),EXACT(E194,E131),ISNUMBER(E194)=ISNUMBER(E131)),1,0),IF(AND(EXACT(B194,B132),EXACT(C194,C132),EXACT(D194,D132),EXACT(E194,E132),ISNUMBER(E194)=ISNUMBER(E132)),1,0),IF(AND(EXACT(B194,B133),EXACT(C194,C133),EXACT(D194,D133),EXACT(E194,E133),ISNUMBER(E194)=ISNUMBER(E133)),1,0),IF(AND(EXACT(B194,B134),EXACT(C194,C134),EXACT(D194,D134),EXACT(E194,E134),ISNUMBER(E194)=ISNUMBER(E134)),1,0),IF(AND(EXACT(B194,B135),EXACT(C194,C135),EXACT(D194,D135),EXACT(E194,E135),ISNUMBER(E194)=ISNUMBER(E135)),1,0),IF(AND(EXACT(B194,B136),EXACT(C194,C136),EXACT(D194,D136),EXACT(E194,E136),ISNUMBER(E194)=ISNUMBER(E136)),1,0),IF(AND(EXACT(B194,B137),EXACT(C194,C137),EXACT(D194,D137),EXACT(E194,E137),ISNUMBER(E194)=ISNUMBER(E137)),1,0),IF(AND(EXACT(B194,B138),EXACT(C194,C138),EXACT(D194,D138),EXACT(E194,E138),ISNUMBER(E194)=ISNUMBER(E138)),1,0),IF(AND(EXACT(B194,B139),EXACT(C194,C139),EXACT(D194,D139),EXACT(E194,E139),ISNUMBER(E194)=ISNUMBER(E139)),1,0),IF(AND(EXACT(B194,B140),EXACT(C194,C140),EXACT(D194,D140),EXACT(E194,E140),ISNUMBER(E194)=ISNUMBER(E140)),1,0),IF(AND(EXACT(B194,B141),EXACT(C194,C141),EXACT(D194,D141),EXACT(E194,E141),ISNUMBER(E194)=ISNUMBER(E141)),1,0),IF(AND(EXACT(B194,B142),EXACT(C194,C142),EXACT(D194,D142),EXACT(E194,E142),ISNUMBER(E194)=ISNUMBER(E142)),1,0),IF(AND(EXACT(B194,B143),EXACT(C194,C143),EXACT(D194,D143),EXACT(E194,E143),ISNUMBER(E194)=ISNUMBER(E143)),1,0),IF(AND(EXACT(B194,B144),EXACT(C194,C144),EXACT(D194,D144),EXACT(E194,E144),ISNUMBER(E194)=ISNUMBER(E144)),1,0),IF(AND(EXACT(B194,B145),EXACT(C194,C145),EXACT(D194,D145),EXACT(E194,E145),ISNUMBER(E194)=ISNUMBER(E145)),1,0),IF(AND(EXACT(B194,B146),EXACT(C194,C146),EXACT(D194,D146),EXACT(E194,E146),ISNUMBER(E194)=ISNUMBER(E146)),1,0)))</x:f>
      </x:c>
      <x:c r="R194" s="28" t="str">
        <x:f>IF(A194="","",SUM(IF(AND(EXACT(B194,B147),EXACT(C194,C147),EXACT(D194,D147),EXACT(E194,E147),ISNUMBER(E194)=ISNUMBER(E147)),1,0),IF(AND(EXACT(B194,B148),EXACT(C194,C148),EXACT(D194,D148),EXACT(E194,E148),ISNUMBER(E194)=ISNUMBER(E148)),1,0),IF(AND(EXACT(B194,B149),EXACT(C194,C149),EXACT(D194,D149),EXACT(E194,E149),ISNUMBER(E194)=ISNUMBER(E149)),1,0),IF(AND(EXACT(B194,B150),EXACT(C194,C150),EXACT(D194,D150),EXACT(E194,E150),ISNUMBER(E194)=ISNUMBER(E150)),1,0),IF(AND(EXACT(B194,B151),EXACT(C194,C151),EXACT(D194,D151),EXACT(E194,E151),ISNUMBER(E194)=ISNUMBER(E151)),1,0),IF(AND(EXACT(B194,B152),EXACT(C194,C152),EXACT(D194,D152),EXACT(E194,E152),ISNUMBER(E194)=ISNUMBER(E152)),1,0),IF(AND(EXACT(B194,B153),EXACT(C194,C153),EXACT(D194,D153),EXACT(E194,E153),ISNUMBER(E194)=ISNUMBER(E153)),1,0),IF(AND(EXACT(B194,B154),EXACT(C194,C154),EXACT(D194,D154),EXACT(E194,E154),ISNUMBER(E194)=ISNUMBER(E154)),1,0),IF(AND(EXACT(B194,B155),EXACT(C194,C155),EXACT(D194,D155),EXACT(E194,E155),ISNUMBER(E194)=ISNUMBER(E155)),1,0),IF(AND(EXACT(B194,B156),EXACT(C194,C156),EXACT(D194,D156),EXACT(E194,E156),ISNUMBER(E194)=ISNUMBER(E156)),1,0),IF(AND(EXACT(B194,B157),EXACT(C194,C157),EXACT(D194,D157),EXACT(E194,E157),ISNUMBER(E194)=ISNUMBER(E157)),1,0),IF(AND(EXACT(B194,B158),EXACT(C194,C158),EXACT(D194,D158),EXACT(E194,E158),ISNUMBER(E194)=ISNUMBER(E158)),1,0),IF(AND(EXACT(B194,B159),EXACT(C194,C159),EXACT(D194,D159),EXACT(E194,E159),ISNUMBER(E194)=ISNUMBER(E159)),1,0),IF(AND(EXACT(B194,B160),EXACT(C194,C160),EXACT(D194,D160),EXACT(E194,E160),ISNUMBER(E194)=ISNUMBER(E160)),1,0),IF(AND(EXACT(B194,B161),EXACT(C194,C161),EXACT(D194,D161),EXACT(E194,E161),ISNUMBER(E194)=ISNUMBER(E161)),1,0),IF(AND(EXACT(B194,B162),EXACT(C194,C162),EXACT(D194,D162),EXACT(E194,E162),ISNUMBER(E194)=ISNUMBER(E162)),1,0),IF(AND(EXACT(B194,B163),EXACT(C194,C163),EXACT(D194,D163),EXACT(E194,E163),ISNUMBER(E194)=ISNUMBER(E163)),1,0),IF(AND(EXACT(B194,B164),EXACT(C194,C164),EXACT(D194,D164),EXACT(E194,E164),ISNUMBER(E194)=ISNUMBER(E164)),1,0),IF(AND(EXACT(B194,B165),EXACT(C194,C165),EXACT(D194,D165),EXACT(E194,E165),ISNUMBER(E194)=ISNUMBER(E165)),1,0),IF(AND(EXACT(B194,B166),EXACT(C194,C166),EXACT(D194,D166),EXACT(E194,E166),ISNUMBER(E194)=ISNUMBER(E166)),1,0)))</x:f>
      </x:c>
      <x:c r="S194" s="28" t="str">
        <x:f>IF(A194="","",SUM(IF(AND(EXACT(B194,B167),EXACT(C194,C167),EXACT(D194,D167),EXACT(E194,E167),ISNUMBER(E194)=ISNUMBER(E167)),1,0),IF(AND(EXACT(B194,B168),EXACT(C194,C168),EXACT(D194,D168),EXACT(E194,E168),ISNUMBER(E194)=ISNUMBER(E168)),1,0),IF(AND(EXACT(B194,B169),EXACT(C194,C169),EXACT(D194,D169),EXACT(E194,E169),ISNUMBER(E194)=ISNUMBER(E169)),1,0),IF(AND(EXACT(B194,B170),EXACT(C194,C170),EXACT(D194,D170),EXACT(E194,E170),ISNUMBER(E194)=ISNUMBER(E170)),1,0),IF(AND(EXACT(B194,B171),EXACT(C194,C171),EXACT(D194,D171),EXACT(E194,E171),ISNUMBER(E194)=ISNUMBER(E171)),1,0),IF(AND(EXACT(B194,B172),EXACT(C194,C172),EXACT(D194,D172),EXACT(E194,E172),ISNUMBER(E194)=ISNUMBER(E172)),1,0),IF(AND(EXACT(B194,B173),EXACT(C194,C173),EXACT(D194,D173),EXACT(E194,E173),ISNUMBER(E194)=ISNUMBER(E173)),1,0),IF(AND(EXACT(B194,B174),EXACT(C194,C174),EXACT(D194,D174),EXACT(E194,E174),ISNUMBER(E194)=ISNUMBER(E174)),1,0),IF(AND(EXACT(B194,B175),EXACT(C194,C175),EXACT(D194,D175),EXACT(E194,E175),ISNUMBER(E194)=ISNUMBER(E175)),1,0),IF(AND(EXACT(B194,B176),EXACT(C194,C176),EXACT(D194,D176),EXACT(E194,E176),ISNUMBER(E194)=ISNUMBER(E176)),1,0),IF(AND(EXACT(B194,B177),EXACT(C194,C177),EXACT(D194,D177),EXACT(E194,E177),ISNUMBER(E194)=ISNUMBER(E177)),1,0),IF(AND(EXACT(B194,B178),EXACT(C194,C178),EXACT(D194,D178),EXACT(E194,E178),ISNUMBER(E194)=ISNUMBER(E178)),1,0),IF(AND(EXACT(B194,B179),EXACT(C194,C179),EXACT(D194,D179),EXACT(E194,E179),ISNUMBER(E194)=ISNUMBER(E179)),1,0),IF(AND(EXACT(B194,B180),EXACT(C194,C180),EXACT(D194,D180),EXACT(E194,E180),ISNUMBER(E194)=ISNUMBER(E180)),1,0),IF(AND(EXACT(B194,B181),EXACT(C194,C181),EXACT(D194,D181),EXACT(E194,E181),ISNUMBER(E194)=ISNUMBER(E181)),1,0),IF(AND(EXACT(B194,B182),EXACT(C194,C182),EXACT(D194,D182),EXACT(E194,E182),ISNUMBER(E194)=ISNUMBER(E182)),1,0),IF(AND(EXACT(B194,B183),EXACT(C194,C183),EXACT(D194,D183),EXACT(E194,E183),ISNUMBER(E194)=ISNUMBER(E183)),1,0),IF(AND(EXACT(B194,B184),EXACT(C194,C184),EXACT(D194,D184),EXACT(E194,E184),ISNUMBER(E194)=ISNUMBER(E184)),1,0),IF(AND(EXACT(B194,B185),EXACT(C194,C185),EXACT(D194,D185),EXACT(E194,E185),ISNUMBER(E194)=ISNUMBER(E185)),1,0),IF(AND(EXACT(B194,B186),EXACT(C194,C186),EXACT(D194,D186),EXACT(E194,E186),ISNUMBER(E194)=ISNUMBER(E186)),1,0)))</x:f>
      </x:c>
      <x:c r="T194" s="28" t="str">
        <x:f>IF(A194="","",SUM(IF(AND(EXACT(B194,B187),EXACT(C194,C187),EXACT(D194,D187),EXACT(E194,E187),ISNUMBER(E194)=ISNUMBER(E187)),1,0),IF(AND(EXACT(B194,B188),EXACT(C194,C188),EXACT(D194,D188),EXACT(E194,E188),ISNUMBER(E194)=ISNUMBER(E188)),1,0),IF(AND(EXACT(B194,B189),EXACT(C194,C189),EXACT(D194,D189),EXACT(E194,E189),ISNUMBER(E194)=ISNUMBER(E189)),1,0),IF(AND(EXACT(B194,B190),EXACT(C194,C190),EXACT(D194,D190),EXACT(E194,E190),ISNUMBER(E194)=ISNUMBER(E190)),1,0),IF(AND(EXACT(B194,B191),EXACT(C194,C191),EXACT(D194,D191),EXACT(E194,E191),ISNUMBER(E194)=ISNUMBER(E191)),1,0),IF(AND(EXACT(B194,B192),EXACT(C194,C192),EXACT(D194,D192),EXACT(E194,E192),ISNUMBER(E194)=ISNUMBER(E192)),1,0),IF(AND(EXACT(B194,B193),EXACT(C194,C193),EXACT(D194,D193),EXACT(E194,E193),ISNUMBER(E194)=ISNUMBER(E193)),1,0),IF(AND(EXACT(B194,B194),EXACT(C194,C194),EXACT(D194,D194),EXACT(E194,E194),ISNUMBER(E194)=ISNUMBER(E194)),1,0)))</x:f>
      </x:c>
    </x:row>
    <x:row r="195" ht="22" customHeight="1">
      <x:c r="A195" s="2" t="str">
        <x:f>IF(COUNTA('Input'!A195:D195)=0,"",ROW()-6)</x:f>
      </x:c>
      <x:c r="B195" s="2" t="str">
        <x:f>IF(ISBLANK('Input'!A195),"",'Input'!A195)</x:f>
      </x:c>
      <x:c r="C195" s="2" t="str">
        <x:f>IF(ISBLANK('Input'!B195),"",'Input'!B195)</x:f>
      </x:c>
      <x:c r="D195" s="2" t="str">
        <x:f>IF(ISBLANK('Input'!C195),"",'Input'!C195)</x:f>
      </x:c>
      <x:c r="E195" s="21" t="str">
        <x:f>IF(ISBLANK('Input'!D195),"",'Input'!D195)</x:f>
      </x:c>
      <x:c r="F195" s="2" t="str">
        <x:f>IF(A195="","",SUM(K195:T195))</x:f>
      </x:c>
      <x:c r="G195" s="2" t="str">
        <x:f>IF(A195="","",IF(F195&gt;1,"Exact duplicate",IF(B195="","Missing job ID",IF(C195="","Missing customer",IF(NOT(OR(EXACT(D195,"completed"),EXACT(D195,"cancelled"))),"Missing or invalid status",IF(NOT(ISNUMBER(E195)),"Missing or invalid amount",IF(E195&lt;0,"Missing or invalid amount","")))))))</x:f>
      </x:c>
      <x:c r="H195" s="2" t="str">
        <x:f>IF(A195="","",IF(F195&gt;1,"Duplicate",IF(G195&lt;&gt;"","Exception",IF(EXACT(D195,"completed"),"Completed","Cancelled"))))</x:f>
      </x:c>
      <x:c r="I195" s="21" t="str">
        <x:f>IF(A195="","",IF(H195="Completed",E195,0))</x:f>
      </x:c>
      <x:c r="K195" s="28" t="str">
        <x:f>IF(A195="","",SUM(IF(AND(EXACT(B195,B7),EXACT(C195,C7),EXACT(D195,D7),EXACT(E195,E7),ISNUMBER(E195)=ISNUMBER(E7)),1,0),IF(AND(EXACT(B195,B8),EXACT(C195,C8),EXACT(D195,D8),EXACT(E195,E8),ISNUMBER(E195)=ISNUMBER(E8)),1,0),IF(AND(EXACT(B195,B9),EXACT(C195,C9),EXACT(D195,D9),EXACT(E195,E9),ISNUMBER(E195)=ISNUMBER(E9)),1,0),IF(AND(EXACT(B195,B10),EXACT(C195,C10),EXACT(D195,D10),EXACT(E195,E10),ISNUMBER(E195)=ISNUMBER(E10)),1,0),IF(AND(EXACT(B195,B11),EXACT(C195,C11),EXACT(D195,D11),EXACT(E195,E11),ISNUMBER(E195)=ISNUMBER(E11)),1,0),IF(AND(EXACT(B195,B12),EXACT(C195,C12),EXACT(D195,D12),EXACT(E195,E12),ISNUMBER(E195)=ISNUMBER(E12)),1,0),IF(AND(EXACT(B195,B13),EXACT(C195,C13),EXACT(D195,D13),EXACT(E195,E13),ISNUMBER(E195)=ISNUMBER(E13)),1,0),IF(AND(EXACT(B195,B14),EXACT(C195,C14),EXACT(D195,D14),EXACT(E195,E14),ISNUMBER(E195)=ISNUMBER(E14)),1,0),IF(AND(EXACT(B195,B15),EXACT(C195,C15),EXACT(D195,D15),EXACT(E195,E15),ISNUMBER(E195)=ISNUMBER(E15)),1,0),IF(AND(EXACT(B195,B16),EXACT(C195,C16),EXACT(D195,D16),EXACT(E195,E16),ISNUMBER(E195)=ISNUMBER(E16)),1,0),IF(AND(EXACT(B195,B17),EXACT(C195,C17),EXACT(D195,D17),EXACT(E195,E17),ISNUMBER(E195)=ISNUMBER(E17)),1,0),IF(AND(EXACT(B195,B18),EXACT(C195,C18),EXACT(D195,D18),EXACT(E195,E18),ISNUMBER(E195)=ISNUMBER(E18)),1,0),IF(AND(EXACT(B195,B19),EXACT(C195,C19),EXACT(D195,D19),EXACT(E195,E19),ISNUMBER(E195)=ISNUMBER(E19)),1,0),IF(AND(EXACT(B195,B20),EXACT(C195,C20),EXACT(D195,D20),EXACT(E195,E20),ISNUMBER(E195)=ISNUMBER(E20)),1,0),IF(AND(EXACT(B195,B21),EXACT(C195,C21),EXACT(D195,D21),EXACT(E195,E21),ISNUMBER(E195)=ISNUMBER(E21)),1,0),IF(AND(EXACT(B195,B22),EXACT(C195,C22),EXACT(D195,D22),EXACT(E195,E22),ISNUMBER(E195)=ISNUMBER(E22)),1,0),IF(AND(EXACT(B195,B23),EXACT(C195,C23),EXACT(D195,D23),EXACT(E195,E23),ISNUMBER(E195)=ISNUMBER(E23)),1,0),IF(AND(EXACT(B195,B24),EXACT(C195,C24),EXACT(D195,D24),EXACT(E195,E24),ISNUMBER(E195)=ISNUMBER(E24)),1,0),IF(AND(EXACT(B195,B25),EXACT(C195,C25),EXACT(D195,D25),EXACT(E195,E25),ISNUMBER(E195)=ISNUMBER(E25)),1,0),IF(AND(EXACT(B195,B26),EXACT(C195,C26),EXACT(D195,D26),EXACT(E195,E26),ISNUMBER(E195)=ISNUMBER(E26)),1,0)))</x:f>
      </x:c>
      <x:c r="L195" s="28" t="str">
        <x:f>IF(A195="","",SUM(IF(AND(EXACT(B195,B27),EXACT(C195,C27),EXACT(D195,D27),EXACT(E195,E27),ISNUMBER(E195)=ISNUMBER(E27)),1,0),IF(AND(EXACT(B195,B28),EXACT(C195,C28),EXACT(D195,D28),EXACT(E195,E28),ISNUMBER(E195)=ISNUMBER(E28)),1,0),IF(AND(EXACT(B195,B29),EXACT(C195,C29),EXACT(D195,D29),EXACT(E195,E29),ISNUMBER(E195)=ISNUMBER(E29)),1,0),IF(AND(EXACT(B195,B30),EXACT(C195,C30),EXACT(D195,D30),EXACT(E195,E30),ISNUMBER(E195)=ISNUMBER(E30)),1,0),IF(AND(EXACT(B195,B31),EXACT(C195,C31),EXACT(D195,D31),EXACT(E195,E31),ISNUMBER(E195)=ISNUMBER(E31)),1,0),IF(AND(EXACT(B195,B32),EXACT(C195,C32),EXACT(D195,D32),EXACT(E195,E32),ISNUMBER(E195)=ISNUMBER(E32)),1,0),IF(AND(EXACT(B195,B33),EXACT(C195,C33),EXACT(D195,D33),EXACT(E195,E33),ISNUMBER(E195)=ISNUMBER(E33)),1,0),IF(AND(EXACT(B195,B34),EXACT(C195,C34),EXACT(D195,D34),EXACT(E195,E34),ISNUMBER(E195)=ISNUMBER(E34)),1,0),IF(AND(EXACT(B195,B35),EXACT(C195,C35),EXACT(D195,D35),EXACT(E195,E35),ISNUMBER(E195)=ISNUMBER(E35)),1,0),IF(AND(EXACT(B195,B36),EXACT(C195,C36),EXACT(D195,D36),EXACT(E195,E36),ISNUMBER(E195)=ISNUMBER(E36)),1,0),IF(AND(EXACT(B195,B37),EXACT(C195,C37),EXACT(D195,D37),EXACT(E195,E37),ISNUMBER(E195)=ISNUMBER(E37)),1,0),IF(AND(EXACT(B195,B38),EXACT(C195,C38),EXACT(D195,D38),EXACT(E195,E38),ISNUMBER(E195)=ISNUMBER(E38)),1,0),IF(AND(EXACT(B195,B39),EXACT(C195,C39),EXACT(D195,D39),EXACT(E195,E39),ISNUMBER(E195)=ISNUMBER(E39)),1,0),IF(AND(EXACT(B195,B40),EXACT(C195,C40),EXACT(D195,D40),EXACT(E195,E40),ISNUMBER(E195)=ISNUMBER(E40)),1,0),IF(AND(EXACT(B195,B41),EXACT(C195,C41),EXACT(D195,D41),EXACT(E195,E41),ISNUMBER(E195)=ISNUMBER(E41)),1,0),IF(AND(EXACT(B195,B42),EXACT(C195,C42),EXACT(D195,D42),EXACT(E195,E42),ISNUMBER(E195)=ISNUMBER(E42)),1,0),IF(AND(EXACT(B195,B43),EXACT(C195,C43),EXACT(D195,D43),EXACT(E195,E43),ISNUMBER(E195)=ISNUMBER(E43)),1,0),IF(AND(EXACT(B195,B44),EXACT(C195,C44),EXACT(D195,D44),EXACT(E195,E44),ISNUMBER(E195)=ISNUMBER(E44)),1,0),IF(AND(EXACT(B195,B45),EXACT(C195,C45),EXACT(D195,D45),EXACT(E195,E45),ISNUMBER(E195)=ISNUMBER(E45)),1,0),IF(AND(EXACT(B195,B46),EXACT(C195,C46),EXACT(D195,D46),EXACT(E195,E46),ISNUMBER(E195)=ISNUMBER(E46)),1,0)))</x:f>
      </x:c>
      <x:c r="M195" s="28" t="str">
        <x:f>IF(A195="","",SUM(IF(AND(EXACT(B195,B47),EXACT(C195,C47),EXACT(D195,D47),EXACT(E195,E47),ISNUMBER(E195)=ISNUMBER(E47)),1,0),IF(AND(EXACT(B195,B48),EXACT(C195,C48),EXACT(D195,D48),EXACT(E195,E48),ISNUMBER(E195)=ISNUMBER(E48)),1,0),IF(AND(EXACT(B195,B49),EXACT(C195,C49),EXACT(D195,D49),EXACT(E195,E49),ISNUMBER(E195)=ISNUMBER(E49)),1,0),IF(AND(EXACT(B195,B50),EXACT(C195,C50),EXACT(D195,D50),EXACT(E195,E50),ISNUMBER(E195)=ISNUMBER(E50)),1,0),IF(AND(EXACT(B195,B51),EXACT(C195,C51),EXACT(D195,D51),EXACT(E195,E51),ISNUMBER(E195)=ISNUMBER(E51)),1,0),IF(AND(EXACT(B195,B52),EXACT(C195,C52),EXACT(D195,D52),EXACT(E195,E52),ISNUMBER(E195)=ISNUMBER(E52)),1,0),IF(AND(EXACT(B195,B53),EXACT(C195,C53),EXACT(D195,D53),EXACT(E195,E53),ISNUMBER(E195)=ISNUMBER(E53)),1,0),IF(AND(EXACT(B195,B54),EXACT(C195,C54),EXACT(D195,D54),EXACT(E195,E54),ISNUMBER(E195)=ISNUMBER(E54)),1,0),IF(AND(EXACT(B195,B55),EXACT(C195,C55),EXACT(D195,D55),EXACT(E195,E55),ISNUMBER(E195)=ISNUMBER(E55)),1,0),IF(AND(EXACT(B195,B56),EXACT(C195,C56),EXACT(D195,D56),EXACT(E195,E56),ISNUMBER(E195)=ISNUMBER(E56)),1,0),IF(AND(EXACT(B195,B57),EXACT(C195,C57),EXACT(D195,D57),EXACT(E195,E57),ISNUMBER(E195)=ISNUMBER(E57)),1,0),IF(AND(EXACT(B195,B58),EXACT(C195,C58),EXACT(D195,D58),EXACT(E195,E58),ISNUMBER(E195)=ISNUMBER(E58)),1,0),IF(AND(EXACT(B195,B59),EXACT(C195,C59),EXACT(D195,D59),EXACT(E195,E59),ISNUMBER(E195)=ISNUMBER(E59)),1,0),IF(AND(EXACT(B195,B60),EXACT(C195,C60),EXACT(D195,D60),EXACT(E195,E60),ISNUMBER(E195)=ISNUMBER(E60)),1,0),IF(AND(EXACT(B195,B61),EXACT(C195,C61),EXACT(D195,D61),EXACT(E195,E61),ISNUMBER(E195)=ISNUMBER(E61)),1,0),IF(AND(EXACT(B195,B62),EXACT(C195,C62),EXACT(D195,D62),EXACT(E195,E62),ISNUMBER(E195)=ISNUMBER(E62)),1,0),IF(AND(EXACT(B195,B63),EXACT(C195,C63),EXACT(D195,D63),EXACT(E195,E63),ISNUMBER(E195)=ISNUMBER(E63)),1,0),IF(AND(EXACT(B195,B64),EXACT(C195,C64),EXACT(D195,D64),EXACT(E195,E64),ISNUMBER(E195)=ISNUMBER(E64)),1,0),IF(AND(EXACT(B195,B65),EXACT(C195,C65),EXACT(D195,D65),EXACT(E195,E65),ISNUMBER(E195)=ISNUMBER(E65)),1,0),IF(AND(EXACT(B195,B66),EXACT(C195,C66),EXACT(D195,D66),EXACT(E195,E66),ISNUMBER(E195)=ISNUMBER(E66)),1,0)))</x:f>
      </x:c>
      <x:c r="N195" s="28" t="str">
        <x:f>IF(A195="","",SUM(IF(AND(EXACT(B195,B67),EXACT(C195,C67),EXACT(D195,D67),EXACT(E195,E67),ISNUMBER(E195)=ISNUMBER(E67)),1,0),IF(AND(EXACT(B195,B68),EXACT(C195,C68),EXACT(D195,D68),EXACT(E195,E68),ISNUMBER(E195)=ISNUMBER(E68)),1,0),IF(AND(EXACT(B195,B69),EXACT(C195,C69),EXACT(D195,D69),EXACT(E195,E69),ISNUMBER(E195)=ISNUMBER(E69)),1,0),IF(AND(EXACT(B195,B70),EXACT(C195,C70),EXACT(D195,D70),EXACT(E195,E70),ISNUMBER(E195)=ISNUMBER(E70)),1,0),IF(AND(EXACT(B195,B71),EXACT(C195,C71),EXACT(D195,D71),EXACT(E195,E71),ISNUMBER(E195)=ISNUMBER(E71)),1,0),IF(AND(EXACT(B195,B72),EXACT(C195,C72),EXACT(D195,D72),EXACT(E195,E72),ISNUMBER(E195)=ISNUMBER(E72)),1,0),IF(AND(EXACT(B195,B73),EXACT(C195,C73),EXACT(D195,D73),EXACT(E195,E73),ISNUMBER(E195)=ISNUMBER(E73)),1,0),IF(AND(EXACT(B195,B74),EXACT(C195,C74),EXACT(D195,D74),EXACT(E195,E74),ISNUMBER(E195)=ISNUMBER(E74)),1,0),IF(AND(EXACT(B195,B75),EXACT(C195,C75),EXACT(D195,D75),EXACT(E195,E75),ISNUMBER(E195)=ISNUMBER(E75)),1,0),IF(AND(EXACT(B195,B76),EXACT(C195,C76),EXACT(D195,D76),EXACT(E195,E76),ISNUMBER(E195)=ISNUMBER(E76)),1,0),IF(AND(EXACT(B195,B77),EXACT(C195,C77),EXACT(D195,D77),EXACT(E195,E77),ISNUMBER(E195)=ISNUMBER(E77)),1,0),IF(AND(EXACT(B195,B78),EXACT(C195,C78),EXACT(D195,D78),EXACT(E195,E78),ISNUMBER(E195)=ISNUMBER(E78)),1,0),IF(AND(EXACT(B195,B79),EXACT(C195,C79),EXACT(D195,D79),EXACT(E195,E79),ISNUMBER(E195)=ISNUMBER(E79)),1,0),IF(AND(EXACT(B195,B80),EXACT(C195,C80),EXACT(D195,D80),EXACT(E195,E80),ISNUMBER(E195)=ISNUMBER(E80)),1,0),IF(AND(EXACT(B195,B81),EXACT(C195,C81),EXACT(D195,D81),EXACT(E195,E81),ISNUMBER(E195)=ISNUMBER(E81)),1,0),IF(AND(EXACT(B195,B82),EXACT(C195,C82),EXACT(D195,D82),EXACT(E195,E82),ISNUMBER(E195)=ISNUMBER(E82)),1,0),IF(AND(EXACT(B195,B83),EXACT(C195,C83),EXACT(D195,D83),EXACT(E195,E83),ISNUMBER(E195)=ISNUMBER(E83)),1,0),IF(AND(EXACT(B195,B84),EXACT(C195,C84),EXACT(D195,D84),EXACT(E195,E84),ISNUMBER(E195)=ISNUMBER(E84)),1,0),IF(AND(EXACT(B195,B85),EXACT(C195,C85),EXACT(D195,D85),EXACT(E195,E85),ISNUMBER(E195)=ISNUMBER(E85)),1,0),IF(AND(EXACT(B195,B86),EXACT(C195,C86),EXACT(D195,D86),EXACT(E195,E86),ISNUMBER(E195)=ISNUMBER(E86)),1,0)))</x:f>
      </x:c>
      <x:c r="O195" s="28" t="str">
        <x:f>IF(A195="","",SUM(IF(AND(EXACT(B195,B87),EXACT(C195,C87),EXACT(D195,D87),EXACT(E195,E87),ISNUMBER(E195)=ISNUMBER(E87)),1,0),IF(AND(EXACT(B195,B88),EXACT(C195,C88),EXACT(D195,D88),EXACT(E195,E88),ISNUMBER(E195)=ISNUMBER(E88)),1,0),IF(AND(EXACT(B195,B89),EXACT(C195,C89),EXACT(D195,D89),EXACT(E195,E89),ISNUMBER(E195)=ISNUMBER(E89)),1,0),IF(AND(EXACT(B195,B90),EXACT(C195,C90),EXACT(D195,D90),EXACT(E195,E90),ISNUMBER(E195)=ISNUMBER(E90)),1,0),IF(AND(EXACT(B195,B91),EXACT(C195,C91),EXACT(D195,D91),EXACT(E195,E91),ISNUMBER(E195)=ISNUMBER(E91)),1,0),IF(AND(EXACT(B195,B92),EXACT(C195,C92),EXACT(D195,D92),EXACT(E195,E92),ISNUMBER(E195)=ISNUMBER(E92)),1,0),IF(AND(EXACT(B195,B93),EXACT(C195,C93),EXACT(D195,D93),EXACT(E195,E93),ISNUMBER(E195)=ISNUMBER(E93)),1,0),IF(AND(EXACT(B195,B94),EXACT(C195,C94),EXACT(D195,D94),EXACT(E195,E94),ISNUMBER(E195)=ISNUMBER(E94)),1,0),IF(AND(EXACT(B195,B95),EXACT(C195,C95),EXACT(D195,D95),EXACT(E195,E95),ISNUMBER(E195)=ISNUMBER(E95)),1,0),IF(AND(EXACT(B195,B96),EXACT(C195,C96),EXACT(D195,D96),EXACT(E195,E96),ISNUMBER(E195)=ISNUMBER(E96)),1,0),IF(AND(EXACT(B195,B97),EXACT(C195,C97),EXACT(D195,D97),EXACT(E195,E97),ISNUMBER(E195)=ISNUMBER(E97)),1,0),IF(AND(EXACT(B195,B98),EXACT(C195,C98),EXACT(D195,D98),EXACT(E195,E98),ISNUMBER(E195)=ISNUMBER(E98)),1,0),IF(AND(EXACT(B195,B99),EXACT(C195,C99),EXACT(D195,D99),EXACT(E195,E99),ISNUMBER(E195)=ISNUMBER(E99)),1,0),IF(AND(EXACT(B195,B100),EXACT(C195,C100),EXACT(D195,D100),EXACT(E195,E100),ISNUMBER(E195)=ISNUMBER(E100)),1,0),IF(AND(EXACT(B195,B101),EXACT(C195,C101),EXACT(D195,D101),EXACT(E195,E101),ISNUMBER(E195)=ISNUMBER(E101)),1,0),IF(AND(EXACT(B195,B102),EXACT(C195,C102),EXACT(D195,D102),EXACT(E195,E102),ISNUMBER(E195)=ISNUMBER(E102)),1,0),IF(AND(EXACT(B195,B103),EXACT(C195,C103),EXACT(D195,D103),EXACT(E195,E103),ISNUMBER(E195)=ISNUMBER(E103)),1,0),IF(AND(EXACT(B195,B104),EXACT(C195,C104),EXACT(D195,D104),EXACT(E195,E104),ISNUMBER(E195)=ISNUMBER(E104)),1,0),IF(AND(EXACT(B195,B105),EXACT(C195,C105),EXACT(D195,D105),EXACT(E195,E105),ISNUMBER(E195)=ISNUMBER(E105)),1,0),IF(AND(EXACT(B195,B106),EXACT(C195,C106),EXACT(D195,D106),EXACT(E195,E106),ISNUMBER(E195)=ISNUMBER(E106)),1,0)))</x:f>
      </x:c>
      <x:c r="P195" s="28" t="str">
        <x:f>IF(A195="","",SUM(IF(AND(EXACT(B195,B107),EXACT(C195,C107),EXACT(D195,D107),EXACT(E195,E107),ISNUMBER(E195)=ISNUMBER(E107)),1,0),IF(AND(EXACT(B195,B108),EXACT(C195,C108),EXACT(D195,D108),EXACT(E195,E108),ISNUMBER(E195)=ISNUMBER(E108)),1,0),IF(AND(EXACT(B195,B109),EXACT(C195,C109),EXACT(D195,D109),EXACT(E195,E109),ISNUMBER(E195)=ISNUMBER(E109)),1,0),IF(AND(EXACT(B195,B110),EXACT(C195,C110),EXACT(D195,D110),EXACT(E195,E110),ISNUMBER(E195)=ISNUMBER(E110)),1,0),IF(AND(EXACT(B195,B111),EXACT(C195,C111),EXACT(D195,D111),EXACT(E195,E111),ISNUMBER(E195)=ISNUMBER(E111)),1,0),IF(AND(EXACT(B195,B112),EXACT(C195,C112),EXACT(D195,D112),EXACT(E195,E112),ISNUMBER(E195)=ISNUMBER(E112)),1,0),IF(AND(EXACT(B195,B113),EXACT(C195,C113),EXACT(D195,D113),EXACT(E195,E113),ISNUMBER(E195)=ISNUMBER(E113)),1,0),IF(AND(EXACT(B195,B114),EXACT(C195,C114),EXACT(D195,D114),EXACT(E195,E114),ISNUMBER(E195)=ISNUMBER(E114)),1,0),IF(AND(EXACT(B195,B115),EXACT(C195,C115),EXACT(D195,D115),EXACT(E195,E115),ISNUMBER(E195)=ISNUMBER(E115)),1,0),IF(AND(EXACT(B195,B116),EXACT(C195,C116),EXACT(D195,D116),EXACT(E195,E116),ISNUMBER(E195)=ISNUMBER(E116)),1,0),IF(AND(EXACT(B195,B117),EXACT(C195,C117),EXACT(D195,D117),EXACT(E195,E117),ISNUMBER(E195)=ISNUMBER(E117)),1,0),IF(AND(EXACT(B195,B118),EXACT(C195,C118),EXACT(D195,D118),EXACT(E195,E118),ISNUMBER(E195)=ISNUMBER(E118)),1,0),IF(AND(EXACT(B195,B119),EXACT(C195,C119),EXACT(D195,D119),EXACT(E195,E119),ISNUMBER(E195)=ISNUMBER(E119)),1,0),IF(AND(EXACT(B195,B120),EXACT(C195,C120),EXACT(D195,D120),EXACT(E195,E120),ISNUMBER(E195)=ISNUMBER(E120)),1,0),IF(AND(EXACT(B195,B121),EXACT(C195,C121),EXACT(D195,D121),EXACT(E195,E121),ISNUMBER(E195)=ISNUMBER(E121)),1,0),IF(AND(EXACT(B195,B122),EXACT(C195,C122),EXACT(D195,D122),EXACT(E195,E122),ISNUMBER(E195)=ISNUMBER(E122)),1,0),IF(AND(EXACT(B195,B123),EXACT(C195,C123),EXACT(D195,D123),EXACT(E195,E123),ISNUMBER(E195)=ISNUMBER(E123)),1,0),IF(AND(EXACT(B195,B124),EXACT(C195,C124),EXACT(D195,D124),EXACT(E195,E124),ISNUMBER(E195)=ISNUMBER(E124)),1,0),IF(AND(EXACT(B195,B125),EXACT(C195,C125),EXACT(D195,D125),EXACT(E195,E125),ISNUMBER(E195)=ISNUMBER(E125)),1,0),IF(AND(EXACT(B195,B126),EXACT(C195,C126),EXACT(D195,D126),EXACT(E195,E126),ISNUMBER(E195)=ISNUMBER(E126)),1,0)))</x:f>
      </x:c>
      <x:c r="Q195" s="28" t="str">
        <x:f>IF(A195="","",SUM(IF(AND(EXACT(B195,B127),EXACT(C195,C127),EXACT(D195,D127),EXACT(E195,E127),ISNUMBER(E195)=ISNUMBER(E127)),1,0),IF(AND(EXACT(B195,B128),EXACT(C195,C128),EXACT(D195,D128),EXACT(E195,E128),ISNUMBER(E195)=ISNUMBER(E128)),1,0),IF(AND(EXACT(B195,B129),EXACT(C195,C129),EXACT(D195,D129),EXACT(E195,E129),ISNUMBER(E195)=ISNUMBER(E129)),1,0),IF(AND(EXACT(B195,B130),EXACT(C195,C130),EXACT(D195,D130),EXACT(E195,E130),ISNUMBER(E195)=ISNUMBER(E130)),1,0),IF(AND(EXACT(B195,B131),EXACT(C195,C131),EXACT(D195,D131),EXACT(E195,E131),ISNUMBER(E195)=ISNUMBER(E131)),1,0),IF(AND(EXACT(B195,B132),EXACT(C195,C132),EXACT(D195,D132),EXACT(E195,E132),ISNUMBER(E195)=ISNUMBER(E132)),1,0),IF(AND(EXACT(B195,B133),EXACT(C195,C133),EXACT(D195,D133),EXACT(E195,E133),ISNUMBER(E195)=ISNUMBER(E133)),1,0),IF(AND(EXACT(B195,B134),EXACT(C195,C134),EXACT(D195,D134),EXACT(E195,E134),ISNUMBER(E195)=ISNUMBER(E134)),1,0),IF(AND(EXACT(B195,B135),EXACT(C195,C135),EXACT(D195,D135),EXACT(E195,E135),ISNUMBER(E195)=ISNUMBER(E135)),1,0),IF(AND(EXACT(B195,B136),EXACT(C195,C136),EXACT(D195,D136),EXACT(E195,E136),ISNUMBER(E195)=ISNUMBER(E136)),1,0),IF(AND(EXACT(B195,B137),EXACT(C195,C137),EXACT(D195,D137),EXACT(E195,E137),ISNUMBER(E195)=ISNUMBER(E137)),1,0),IF(AND(EXACT(B195,B138),EXACT(C195,C138),EXACT(D195,D138),EXACT(E195,E138),ISNUMBER(E195)=ISNUMBER(E138)),1,0),IF(AND(EXACT(B195,B139),EXACT(C195,C139),EXACT(D195,D139),EXACT(E195,E139),ISNUMBER(E195)=ISNUMBER(E139)),1,0),IF(AND(EXACT(B195,B140),EXACT(C195,C140),EXACT(D195,D140),EXACT(E195,E140),ISNUMBER(E195)=ISNUMBER(E140)),1,0),IF(AND(EXACT(B195,B141),EXACT(C195,C141),EXACT(D195,D141),EXACT(E195,E141),ISNUMBER(E195)=ISNUMBER(E141)),1,0),IF(AND(EXACT(B195,B142),EXACT(C195,C142),EXACT(D195,D142),EXACT(E195,E142),ISNUMBER(E195)=ISNUMBER(E142)),1,0),IF(AND(EXACT(B195,B143),EXACT(C195,C143),EXACT(D195,D143),EXACT(E195,E143),ISNUMBER(E195)=ISNUMBER(E143)),1,0),IF(AND(EXACT(B195,B144),EXACT(C195,C144),EXACT(D195,D144),EXACT(E195,E144),ISNUMBER(E195)=ISNUMBER(E144)),1,0),IF(AND(EXACT(B195,B145),EXACT(C195,C145),EXACT(D195,D145),EXACT(E195,E145),ISNUMBER(E195)=ISNUMBER(E145)),1,0),IF(AND(EXACT(B195,B146),EXACT(C195,C146),EXACT(D195,D146),EXACT(E195,E146),ISNUMBER(E195)=ISNUMBER(E146)),1,0)))</x:f>
      </x:c>
      <x:c r="R195" s="28" t="str">
        <x:f>IF(A195="","",SUM(IF(AND(EXACT(B195,B147),EXACT(C195,C147),EXACT(D195,D147),EXACT(E195,E147),ISNUMBER(E195)=ISNUMBER(E147)),1,0),IF(AND(EXACT(B195,B148),EXACT(C195,C148),EXACT(D195,D148),EXACT(E195,E148),ISNUMBER(E195)=ISNUMBER(E148)),1,0),IF(AND(EXACT(B195,B149),EXACT(C195,C149),EXACT(D195,D149),EXACT(E195,E149),ISNUMBER(E195)=ISNUMBER(E149)),1,0),IF(AND(EXACT(B195,B150),EXACT(C195,C150),EXACT(D195,D150),EXACT(E195,E150),ISNUMBER(E195)=ISNUMBER(E150)),1,0),IF(AND(EXACT(B195,B151),EXACT(C195,C151),EXACT(D195,D151),EXACT(E195,E151),ISNUMBER(E195)=ISNUMBER(E151)),1,0),IF(AND(EXACT(B195,B152),EXACT(C195,C152),EXACT(D195,D152),EXACT(E195,E152),ISNUMBER(E195)=ISNUMBER(E152)),1,0),IF(AND(EXACT(B195,B153),EXACT(C195,C153),EXACT(D195,D153),EXACT(E195,E153),ISNUMBER(E195)=ISNUMBER(E153)),1,0),IF(AND(EXACT(B195,B154),EXACT(C195,C154),EXACT(D195,D154),EXACT(E195,E154),ISNUMBER(E195)=ISNUMBER(E154)),1,0),IF(AND(EXACT(B195,B155),EXACT(C195,C155),EXACT(D195,D155),EXACT(E195,E155),ISNUMBER(E195)=ISNUMBER(E155)),1,0),IF(AND(EXACT(B195,B156),EXACT(C195,C156),EXACT(D195,D156),EXACT(E195,E156),ISNUMBER(E195)=ISNUMBER(E156)),1,0),IF(AND(EXACT(B195,B157),EXACT(C195,C157),EXACT(D195,D157),EXACT(E195,E157),ISNUMBER(E195)=ISNUMBER(E157)),1,0),IF(AND(EXACT(B195,B158),EXACT(C195,C158),EXACT(D195,D158),EXACT(E195,E158),ISNUMBER(E195)=ISNUMBER(E158)),1,0),IF(AND(EXACT(B195,B159),EXACT(C195,C159),EXACT(D195,D159),EXACT(E195,E159),ISNUMBER(E195)=ISNUMBER(E159)),1,0),IF(AND(EXACT(B195,B160),EXACT(C195,C160),EXACT(D195,D160),EXACT(E195,E160),ISNUMBER(E195)=ISNUMBER(E160)),1,0),IF(AND(EXACT(B195,B161),EXACT(C195,C161),EXACT(D195,D161),EXACT(E195,E161),ISNUMBER(E195)=ISNUMBER(E161)),1,0),IF(AND(EXACT(B195,B162),EXACT(C195,C162),EXACT(D195,D162),EXACT(E195,E162),ISNUMBER(E195)=ISNUMBER(E162)),1,0),IF(AND(EXACT(B195,B163),EXACT(C195,C163),EXACT(D195,D163),EXACT(E195,E163),ISNUMBER(E195)=ISNUMBER(E163)),1,0),IF(AND(EXACT(B195,B164),EXACT(C195,C164),EXACT(D195,D164),EXACT(E195,E164),ISNUMBER(E195)=ISNUMBER(E164)),1,0),IF(AND(EXACT(B195,B165),EXACT(C195,C165),EXACT(D195,D165),EXACT(E195,E165),ISNUMBER(E195)=ISNUMBER(E165)),1,0),IF(AND(EXACT(B195,B166),EXACT(C195,C166),EXACT(D195,D166),EXACT(E195,E166),ISNUMBER(E195)=ISNUMBER(E166)),1,0)))</x:f>
      </x:c>
      <x:c r="S195" s="28" t="str">
        <x:f>IF(A195="","",SUM(IF(AND(EXACT(B195,B167),EXACT(C195,C167),EXACT(D195,D167),EXACT(E195,E167),ISNUMBER(E195)=ISNUMBER(E167)),1,0),IF(AND(EXACT(B195,B168),EXACT(C195,C168),EXACT(D195,D168),EXACT(E195,E168),ISNUMBER(E195)=ISNUMBER(E168)),1,0),IF(AND(EXACT(B195,B169),EXACT(C195,C169),EXACT(D195,D169),EXACT(E195,E169),ISNUMBER(E195)=ISNUMBER(E169)),1,0),IF(AND(EXACT(B195,B170),EXACT(C195,C170),EXACT(D195,D170),EXACT(E195,E170),ISNUMBER(E195)=ISNUMBER(E170)),1,0),IF(AND(EXACT(B195,B171),EXACT(C195,C171),EXACT(D195,D171),EXACT(E195,E171),ISNUMBER(E195)=ISNUMBER(E171)),1,0),IF(AND(EXACT(B195,B172),EXACT(C195,C172),EXACT(D195,D172),EXACT(E195,E172),ISNUMBER(E195)=ISNUMBER(E172)),1,0),IF(AND(EXACT(B195,B173),EXACT(C195,C173),EXACT(D195,D173),EXACT(E195,E173),ISNUMBER(E195)=ISNUMBER(E173)),1,0),IF(AND(EXACT(B195,B174),EXACT(C195,C174),EXACT(D195,D174),EXACT(E195,E174),ISNUMBER(E195)=ISNUMBER(E174)),1,0),IF(AND(EXACT(B195,B175),EXACT(C195,C175),EXACT(D195,D175),EXACT(E195,E175),ISNUMBER(E195)=ISNUMBER(E175)),1,0),IF(AND(EXACT(B195,B176),EXACT(C195,C176),EXACT(D195,D176),EXACT(E195,E176),ISNUMBER(E195)=ISNUMBER(E176)),1,0),IF(AND(EXACT(B195,B177),EXACT(C195,C177),EXACT(D195,D177),EXACT(E195,E177),ISNUMBER(E195)=ISNUMBER(E177)),1,0),IF(AND(EXACT(B195,B178),EXACT(C195,C178),EXACT(D195,D178),EXACT(E195,E178),ISNUMBER(E195)=ISNUMBER(E178)),1,0),IF(AND(EXACT(B195,B179),EXACT(C195,C179),EXACT(D195,D179),EXACT(E195,E179),ISNUMBER(E195)=ISNUMBER(E179)),1,0),IF(AND(EXACT(B195,B180),EXACT(C195,C180),EXACT(D195,D180),EXACT(E195,E180),ISNUMBER(E195)=ISNUMBER(E180)),1,0),IF(AND(EXACT(B195,B181),EXACT(C195,C181),EXACT(D195,D181),EXACT(E195,E181),ISNUMBER(E195)=ISNUMBER(E181)),1,0),IF(AND(EXACT(B195,B182),EXACT(C195,C182),EXACT(D195,D182),EXACT(E195,E182),ISNUMBER(E195)=ISNUMBER(E182)),1,0),IF(AND(EXACT(B195,B183),EXACT(C195,C183),EXACT(D195,D183),EXACT(E195,E183),ISNUMBER(E195)=ISNUMBER(E183)),1,0),IF(AND(EXACT(B195,B184),EXACT(C195,C184),EXACT(D195,D184),EXACT(E195,E184),ISNUMBER(E195)=ISNUMBER(E184)),1,0),IF(AND(EXACT(B195,B185),EXACT(C195,C185),EXACT(D195,D185),EXACT(E195,E185),ISNUMBER(E195)=ISNUMBER(E185)),1,0),IF(AND(EXACT(B195,B186),EXACT(C195,C186),EXACT(D195,D186),EXACT(E195,E186),ISNUMBER(E195)=ISNUMBER(E186)),1,0)))</x:f>
      </x:c>
      <x:c r="T195" s="28" t="str">
        <x:f>IF(A195="","",SUM(IF(AND(EXACT(B195,B187),EXACT(C195,C187),EXACT(D195,D187),EXACT(E195,E187),ISNUMBER(E195)=ISNUMBER(E187)),1,0),IF(AND(EXACT(B195,B188),EXACT(C195,C188),EXACT(D195,D188),EXACT(E195,E188),ISNUMBER(E195)=ISNUMBER(E188)),1,0),IF(AND(EXACT(B195,B189),EXACT(C195,C189),EXACT(D195,D189),EXACT(E195,E189),ISNUMBER(E195)=ISNUMBER(E189)),1,0),IF(AND(EXACT(B195,B190),EXACT(C195,C190),EXACT(D195,D190),EXACT(E195,E190),ISNUMBER(E195)=ISNUMBER(E190)),1,0),IF(AND(EXACT(B195,B191),EXACT(C195,C191),EXACT(D195,D191),EXACT(E195,E191),ISNUMBER(E195)=ISNUMBER(E191)),1,0),IF(AND(EXACT(B195,B192),EXACT(C195,C192),EXACT(D195,D192),EXACT(E195,E192),ISNUMBER(E195)=ISNUMBER(E192)),1,0),IF(AND(EXACT(B195,B193),EXACT(C195,C193),EXACT(D195,D193),EXACT(E195,E193),ISNUMBER(E195)=ISNUMBER(E193)),1,0),IF(AND(EXACT(B195,B194),EXACT(C195,C194),EXACT(D195,D194),EXACT(E195,E194),ISNUMBER(E195)=ISNUMBER(E194)),1,0),IF(AND(EXACT(B195,B195),EXACT(C195,C195),EXACT(D195,D195),EXACT(E195,E195),ISNUMBER(E195)=ISNUMBER(E195)),1,0)))</x:f>
      </x:c>
    </x:row>
    <x:row r="196" ht="22" customHeight="1">
      <x:c r="A196" s="2" t="str">
        <x:f>IF(COUNTA('Input'!A196:D196)=0,"",ROW()-6)</x:f>
      </x:c>
      <x:c r="B196" s="2" t="str">
        <x:f>IF(ISBLANK('Input'!A196),"",'Input'!A196)</x:f>
      </x:c>
      <x:c r="C196" s="2" t="str">
        <x:f>IF(ISBLANK('Input'!B196),"",'Input'!B196)</x:f>
      </x:c>
      <x:c r="D196" s="2" t="str">
        <x:f>IF(ISBLANK('Input'!C196),"",'Input'!C196)</x:f>
      </x:c>
      <x:c r="E196" s="21" t="str">
        <x:f>IF(ISBLANK('Input'!D196),"",'Input'!D196)</x:f>
      </x:c>
      <x:c r="F196" s="2" t="str">
        <x:f>IF(A196="","",SUM(K196:T196))</x:f>
      </x:c>
      <x:c r="G196" s="2" t="str">
        <x:f>IF(A196="","",IF(F196&gt;1,"Exact duplicate",IF(B196="","Missing job ID",IF(C196="","Missing customer",IF(NOT(OR(EXACT(D196,"completed"),EXACT(D196,"cancelled"))),"Missing or invalid status",IF(NOT(ISNUMBER(E196)),"Missing or invalid amount",IF(E196&lt;0,"Missing or invalid amount","")))))))</x:f>
      </x:c>
      <x:c r="H196" s="2" t="str">
        <x:f>IF(A196="","",IF(F196&gt;1,"Duplicate",IF(G196&lt;&gt;"","Exception",IF(EXACT(D196,"completed"),"Completed","Cancelled"))))</x:f>
      </x:c>
      <x:c r="I196" s="21" t="str">
        <x:f>IF(A196="","",IF(H196="Completed",E196,0))</x:f>
      </x:c>
      <x:c r="K196" s="28" t="str">
        <x:f>IF(A196="","",SUM(IF(AND(EXACT(B196,B7),EXACT(C196,C7),EXACT(D196,D7),EXACT(E196,E7),ISNUMBER(E196)=ISNUMBER(E7)),1,0),IF(AND(EXACT(B196,B8),EXACT(C196,C8),EXACT(D196,D8),EXACT(E196,E8),ISNUMBER(E196)=ISNUMBER(E8)),1,0),IF(AND(EXACT(B196,B9),EXACT(C196,C9),EXACT(D196,D9),EXACT(E196,E9),ISNUMBER(E196)=ISNUMBER(E9)),1,0),IF(AND(EXACT(B196,B10),EXACT(C196,C10),EXACT(D196,D10),EXACT(E196,E10),ISNUMBER(E196)=ISNUMBER(E10)),1,0),IF(AND(EXACT(B196,B11),EXACT(C196,C11),EXACT(D196,D11),EXACT(E196,E11),ISNUMBER(E196)=ISNUMBER(E11)),1,0),IF(AND(EXACT(B196,B12),EXACT(C196,C12),EXACT(D196,D12),EXACT(E196,E12),ISNUMBER(E196)=ISNUMBER(E12)),1,0),IF(AND(EXACT(B196,B13),EXACT(C196,C13),EXACT(D196,D13),EXACT(E196,E13),ISNUMBER(E196)=ISNUMBER(E13)),1,0),IF(AND(EXACT(B196,B14),EXACT(C196,C14),EXACT(D196,D14),EXACT(E196,E14),ISNUMBER(E196)=ISNUMBER(E14)),1,0),IF(AND(EXACT(B196,B15),EXACT(C196,C15),EXACT(D196,D15),EXACT(E196,E15),ISNUMBER(E196)=ISNUMBER(E15)),1,0),IF(AND(EXACT(B196,B16),EXACT(C196,C16),EXACT(D196,D16),EXACT(E196,E16),ISNUMBER(E196)=ISNUMBER(E16)),1,0),IF(AND(EXACT(B196,B17),EXACT(C196,C17),EXACT(D196,D17),EXACT(E196,E17),ISNUMBER(E196)=ISNUMBER(E17)),1,0),IF(AND(EXACT(B196,B18),EXACT(C196,C18),EXACT(D196,D18),EXACT(E196,E18),ISNUMBER(E196)=ISNUMBER(E18)),1,0),IF(AND(EXACT(B196,B19),EXACT(C196,C19),EXACT(D196,D19),EXACT(E196,E19),ISNUMBER(E196)=ISNUMBER(E19)),1,0),IF(AND(EXACT(B196,B20),EXACT(C196,C20),EXACT(D196,D20),EXACT(E196,E20),ISNUMBER(E196)=ISNUMBER(E20)),1,0),IF(AND(EXACT(B196,B21),EXACT(C196,C21),EXACT(D196,D21),EXACT(E196,E21),ISNUMBER(E196)=ISNUMBER(E21)),1,0),IF(AND(EXACT(B196,B22),EXACT(C196,C22),EXACT(D196,D22),EXACT(E196,E22),ISNUMBER(E196)=ISNUMBER(E22)),1,0),IF(AND(EXACT(B196,B23),EXACT(C196,C23),EXACT(D196,D23),EXACT(E196,E23),ISNUMBER(E196)=ISNUMBER(E23)),1,0),IF(AND(EXACT(B196,B24),EXACT(C196,C24),EXACT(D196,D24),EXACT(E196,E24),ISNUMBER(E196)=ISNUMBER(E24)),1,0),IF(AND(EXACT(B196,B25),EXACT(C196,C25),EXACT(D196,D25),EXACT(E196,E25),ISNUMBER(E196)=ISNUMBER(E25)),1,0),IF(AND(EXACT(B196,B26),EXACT(C196,C26),EXACT(D196,D26),EXACT(E196,E26),ISNUMBER(E196)=ISNUMBER(E26)),1,0)))</x:f>
      </x:c>
      <x:c r="L196" s="28" t="str">
        <x:f>IF(A196="","",SUM(IF(AND(EXACT(B196,B27),EXACT(C196,C27),EXACT(D196,D27),EXACT(E196,E27),ISNUMBER(E196)=ISNUMBER(E27)),1,0),IF(AND(EXACT(B196,B28),EXACT(C196,C28),EXACT(D196,D28),EXACT(E196,E28),ISNUMBER(E196)=ISNUMBER(E28)),1,0),IF(AND(EXACT(B196,B29),EXACT(C196,C29),EXACT(D196,D29),EXACT(E196,E29),ISNUMBER(E196)=ISNUMBER(E29)),1,0),IF(AND(EXACT(B196,B30),EXACT(C196,C30),EXACT(D196,D30),EXACT(E196,E30),ISNUMBER(E196)=ISNUMBER(E30)),1,0),IF(AND(EXACT(B196,B31),EXACT(C196,C31),EXACT(D196,D31),EXACT(E196,E31),ISNUMBER(E196)=ISNUMBER(E31)),1,0),IF(AND(EXACT(B196,B32),EXACT(C196,C32),EXACT(D196,D32),EXACT(E196,E32),ISNUMBER(E196)=ISNUMBER(E32)),1,0),IF(AND(EXACT(B196,B33),EXACT(C196,C33),EXACT(D196,D33),EXACT(E196,E33),ISNUMBER(E196)=ISNUMBER(E33)),1,0),IF(AND(EXACT(B196,B34),EXACT(C196,C34),EXACT(D196,D34),EXACT(E196,E34),ISNUMBER(E196)=ISNUMBER(E34)),1,0),IF(AND(EXACT(B196,B35),EXACT(C196,C35),EXACT(D196,D35),EXACT(E196,E35),ISNUMBER(E196)=ISNUMBER(E35)),1,0),IF(AND(EXACT(B196,B36),EXACT(C196,C36),EXACT(D196,D36),EXACT(E196,E36),ISNUMBER(E196)=ISNUMBER(E36)),1,0),IF(AND(EXACT(B196,B37),EXACT(C196,C37),EXACT(D196,D37),EXACT(E196,E37),ISNUMBER(E196)=ISNUMBER(E37)),1,0),IF(AND(EXACT(B196,B38),EXACT(C196,C38),EXACT(D196,D38),EXACT(E196,E38),ISNUMBER(E196)=ISNUMBER(E38)),1,0),IF(AND(EXACT(B196,B39),EXACT(C196,C39),EXACT(D196,D39),EXACT(E196,E39),ISNUMBER(E196)=ISNUMBER(E39)),1,0),IF(AND(EXACT(B196,B40),EXACT(C196,C40),EXACT(D196,D40),EXACT(E196,E40),ISNUMBER(E196)=ISNUMBER(E40)),1,0),IF(AND(EXACT(B196,B41),EXACT(C196,C41),EXACT(D196,D41),EXACT(E196,E41),ISNUMBER(E196)=ISNUMBER(E41)),1,0),IF(AND(EXACT(B196,B42),EXACT(C196,C42),EXACT(D196,D42),EXACT(E196,E42),ISNUMBER(E196)=ISNUMBER(E42)),1,0),IF(AND(EXACT(B196,B43),EXACT(C196,C43),EXACT(D196,D43),EXACT(E196,E43),ISNUMBER(E196)=ISNUMBER(E43)),1,0),IF(AND(EXACT(B196,B44),EXACT(C196,C44),EXACT(D196,D44),EXACT(E196,E44),ISNUMBER(E196)=ISNUMBER(E44)),1,0),IF(AND(EXACT(B196,B45),EXACT(C196,C45),EXACT(D196,D45),EXACT(E196,E45),ISNUMBER(E196)=ISNUMBER(E45)),1,0),IF(AND(EXACT(B196,B46),EXACT(C196,C46),EXACT(D196,D46),EXACT(E196,E46),ISNUMBER(E196)=ISNUMBER(E46)),1,0)))</x:f>
      </x:c>
      <x:c r="M196" s="28" t="str">
        <x:f>IF(A196="","",SUM(IF(AND(EXACT(B196,B47),EXACT(C196,C47),EXACT(D196,D47),EXACT(E196,E47),ISNUMBER(E196)=ISNUMBER(E47)),1,0),IF(AND(EXACT(B196,B48),EXACT(C196,C48),EXACT(D196,D48),EXACT(E196,E48),ISNUMBER(E196)=ISNUMBER(E48)),1,0),IF(AND(EXACT(B196,B49),EXACT(C196,C49),EXACT(D196,D49),EXACT(E196,E49),ISNUMBER(E196)=ISNUMBER(E49)),1,0),IF(AND(EXACT(B196,B50),EXACT(C196,C50),EXACT(D196,D50),EXACT(E196,E50),ISNUMBER(E196)=ISNUMBER(E50)),1,0),IF(AND(EXACT(B196,B51),EXACT(C196,C51),EXACT(D196,D51),EXACT(E196,E51),ISNUMBER(E196)=ISNUMBER(E51)),1,0),IF(AND(EXACT(B196,B52),EXACT(C196,C52),EXACT(D196,D52),EXACT(E196,E52),ISNUMBER(E196)=ISNUMBER(E52)),1,0),IF(AND(EXACT(B196,B53),EXACT(C196,C53),EXACT(D196,D53),EXACT(E196,E53),ISNUMBER(E196)=ISNUMBER(E53)),1,0),IF(AND(EXACT(B196,B54),EXACT(C196,C54),EXACT(D196,D54),EXACT(E196,E54),ISNUMBER(E196)=ISNUMBER(E54)),1,0),IF(AND(EXACT(B196,B55),EXACT(C196,C55),EXACT(D196,D55),EXACT(E196,E55),ISNUMBER(E196)=ISNUMBER(E55)),1,0),IF(AND(EXACT(B196,B56),EXACT(C196,C56),EXACT(D196,D56),EXACT(E196,E56),ISNUMBER(E196)=ISNUMBER(E56)),1,0),IF(AND(EXACT(B196,B57),EXACT(C196,C57),EXACT(D196,D57),EXACT(E196,E57),ISNUMBER(E196)=ISNUMBER(E57)),1,0),IF(AND(EXACT(B196,B58),EXACT(C196,C58),EXACT(D196,D58),EXACT(E196,E58),ISNUMBER(E196)=ISNUMBER(E58)),1,0),IF(AND(EXACT(B196,B59),EXACT(C196,C59),EXACT(D196,D59),EXACT(E196,E59),ISNUMBER(E196)=ISNUMBER(E59)),1,0),IF(AND(EXACT(B196,B60),EXACT(C196,C60),EXACT(D196,D60),EXACT(E196,E60),ISNUMBER(E196)=ISNUMBER(E60)),1,0),IF(AND(EXACT(B196,B61),EXACT(C196,C61),EXACT(D196,D61),EXACT(E196,E61),ISNUMBER(E196)=ISNUMBER(E61)),1,0),IF(AND(EXACT(B196,B62),EXACT(C196,C62),EXACT(D196,D62),EXACT(E196,E62),ISNUMBER(E196)=ISNUMBER(E62)),1,0),IF(AND(EXACT(B196,B63),EXACT(C196,C63),EXACT(D196,D63),EXACT(E196,E63),ISNUMBER(E196)=ISNUMBER(E63)),1,0),IF(AND(EXACT(B196,B64),EXACT(C196,C64),EXACT(D196,D64),EXACT(E196,E64),ISNUMBER(E196)=ISNUMBER(E64)),1,0),IF(AND(EXACT(B196,B65),EXACT(C196,C65),EXACT(D196,D65),EXACT(E196,E65),ISNUMBER(E196)=ISNUMBER(E65)),1,0),IF(AND(EXACT(B196,B66),EXACT(C196,C66),EXACT(D196,D66),EXACT(E196,E66),ISNUMBER(E196)=ISNUMBER(E66)),1,0)))</x:f>
      </x:c>
      <x:c r="N196" s="28" t="str">
        <x:f>IF(A196="","",SUM(IF(AND(EXACT(B196,B67),EXACT(C196,C67),EXACT(D196,D67),EXACT(E196,E67),ISNUMBER(E196)=ISNUMBER(E67)),1,0),IF(AND(EXACT(B196,B68),EXACT(C196,C68),EXACT(D196,D68),EXACT(E196,E68),ISNUMBER(E196)=ISNUMBER(E68)),1,0),IF(AND(EXACT(B196,B69),EXACT(C196,C69),EXACT(D196,D69),EXACT(E196,E69),ISNUMBER(E196)=ISNUMBER(E69)),1,0),IF(AND(EXACT(B196,B70),EXACT(C196,C70),EXACT(D196,D70),EXACT(E196,E70),ISNUMBER(E196)=ISNUMBER(E70)),1,0),IF(AND(EXACT(B196,B71),EXACT(C196,C71),EXACT(D196,D71),EXACT(E196,E71),ISNUMBER(E196)=ISNUMBER(E71)),1,0),IF(AND(EXACT(B196,B72),EXACT(C196,C72),EXACT(D196,D72),EXACT(E196,E72),ISNUMBER(E196)=ISNUMBER(E72)),1,0),IF(AND(EXACT(B196,B73),EXACT(C196,C73),EXACT(D196,D73),EXACT(E196,E73),ISNUMBER(E196)=ISNUMBER(E73)),1,0),IF(AND(EXACT(B196,B74),EXACT(C196,C74),EXACT(D196,D74),EXACT(E196,E74),ISNUMBER(E196)=ISNUMBER(E74)),1,0),IF(AND(EXACT(B196,B75),EXACT(C196,C75),EXACT(D196,D75),EXACT(E196,E75),ISNUMBER(E196)=ISNUMBER(E75)),1,0),IF(AND(EXACT(B196,B76),EXACT(C196,C76),EXACT(D196,D76),EXACT(E196,E76),ISNUMBER(E196)=ISNUMBER(E76)),1,0),IF(AND(EXACT(B196,B77),EXACT(C196,C77),EXACT(D196,D77),EXACT(E196,E77),ISNUMBER(E196)=ISNUMBER(E77)),1,0),IF(AND(EXACT(B196,B78),EXACT(C196,C78),EXACT(D196,D78),EXACT(E196,E78),ISNUMBER(E196)=ISNUMBER(E78)),1,0),IF(AND(EXACT(B196,B79),EXACT(C196,C79),EXACT(D196,D79),EXACT(E196,E79),ISNUMBER(E196)=ISNUMBER(E79)),1,0),IF(AND(EXACT(B196,B80),EXACT(C196,C80),EXACT(D196,D80),EXACT(E196,E80),ISNUMBER(E196)=ISNUMBER(E80)),1,0),IF(AND(EXACT(B196,B81),EXACT(C196,C81),EXACT(D196,D81),EXACT(E196,E81),ISNUMBER(E196)=ISNUMBER(E81)),1,0),IF(AND(EXACT(B196,B82),EXACT(C196,C82),EXACT(D196,D82),EXACT(E196,E82),ISNUMBER(E196)=ISNUMBER(E82)),1,0),IF(AND(EXACT(B196,B83),EXACT(C196,C83),EXACT(D196,D83),EXACT(E196,E83),ISNUMBER(E196)=ISNUMBER(E83)),1,0),IF(AND(EXACT(B196,B84),EXACT(C196,C84),EXACT(D196,D84),EXACT(E196,E84),ISNUMBER(E196)=ISNUMBER(E84)),1,0),IF(AND(EXACT(B196,B85),EXACT(C196,C85),EXACT(D196,D85),EXACT(E196,E85),ISNUMBER(E196)=ISNUMBER(E85)),1,0),IF(AND(EXACT(B196,B86),EXACT(C196,C86),EXACT(D196,D86),EXACT(E196,E86),ISNUMBER(E196)=ISNUMBER(E86)),1,0)))</x:f>
      </x:c>
      <x:c r="O196" s="28" t="str">
        <x:f>IF(A196="","",SUM(IF(AND(EXACT(B196,B87),EXACT(C196,C87),EXACT(D196,D87),EXACT(E196,E87),ISNUMBER(E196)=ISNUMBER(E87)),1,0),IF(AND(EXACT(B196,B88),EXACT(C196,C88),EXACT(D196,D88),EXACT(E196,E88),ISNUMBER(E196)=ISNUMBER(E88)),1,0),IF(AND(EXACT(B196,B89),EXACT(C196,C89),EXACT(D196,D89),EXACT(E196,E89),ISNUMBER(E196)=ISNUMBER(E89)),1,0),IF(AND(EXACT(B196,B90),EXACT(C196,C90),EXACT(D196,D90),EXACT(E196,E90),ISNUMBER(E196)=ISNUMBER(E90)),1,0),IF(AND(EXACT(B196,B91),EXACT(C196,C91),EXACT(D196,D91),EXACT(E196,E91),ISNUMBER(E196)=ISNUMBER(E91)),1,0),IF(AND(EXACT(B196,B92),EXACT(C196,C92),EXACT(D196,D92),EXACT(E196,E92),ISNUMBER(E196)=ISNUMBER(E92)),1,0),IF(AND(EXACT(B196,B93),EXACT(C196,C93),EXACT(D196,D93),EXACT(E196,E93),ISNUMBER(E196)=ISNUMBER(E93)),1,0),IF(AND(EXACT(B196,B94),EXACT(C196,C94),EXACT(D196,D94),EXACT(E196,E94),ISNUMBER(E196)=ISNUMBER(E94)),1,0),IF(AND(EXACT(B196,B95),EXACT(C196,C95),EXACT(D196,D95),EXACT(E196,E95),ISNUMBER(E196)=ISNUMBER(E95)),1,0),IF(AND(EXACT(B196,B96),EXACT(C196,C96),EXACT(D196,D96),EXACT(E196,E96),ISNUMBER(E196)=ISNUMBER(E96)),1,0),IF(AND(EXACT(B196,B97),EXACT(C196,C97),EXACT(D196,D97),EXACT(E196,E97),ISNUMBER(E196)=ISNUMBER(E97)),1,0),IF(AND(EXACT(B196,B98),EXACT(C196,C98),EXACT(D196,D98),EXACT(E196,E98),ISNUMBER(E196)=ISNUMBER(E98)),1,0),IF(AND(EXACT(B196,B99),EXACT(C196,C99),EXACT(D196,D99),EXACT(E196,E99),ISNUMBER(E196)=ISNUMBER(E99)),1,0),IF(AND(EXACT(B196,B100),EXACT(C196,C100),EXACT(D196,D100),EXACT(E196,E100),ISNUMBER(E196)=ISNUMBER(E100)),1,0),IF(AND(EXACT(B196,B101),EXACT(C196,C101),EXACT(D196,D101),EXACT(E196,E101),ISNUMBER(E196)=ISNUMBER(E101)),1,0),IF(AND(EXACT(B196,B102),EXACT(C196,C102),EXACT(D196,D102),EXACT(E196,E102),ISNUMBER(E196)=ISNUMBER(E102)),1,0),IF(AND(EXACT(B196,B103),EXACT(C196,C103),EXACT(D196,D103),EXACT(E196,E103),ISNUMBER(E196)=ISNUMBER(E103)),1,0),IF(AND(EXACT(B196,B104),EXACT(C196,C104),EXACT(D196,D104),EXACT(E196,E104),ISNUMBER(E196)=ISNUMBER(E104)),1,0),IF(AND(EXACT(B196,B105),EXACT(C196,C105),EXACT(D196,D105),EXACT(E196,E105),ISNUMBER(E196)=ISNUMBER(E105)),1,0),IF(AND(EXACT(B196,B106),EXACT(C196,C106),EXACT(D196,D106),EXACT(E196,E106),ISNUMBER(E196)=ISNUMBER(E106)),1,0)))</x:f>
      </x:c>
      <x:c r="P196" s="28" t="str">
        <x:f>IF(A196="","",SUM(IF(AND(EXACT(B196,B107),EXACT(C196,C107),EXACT(D196,D107),EXACT(E196,E107),ISNUMBER(E196)=ISNUMBER(E107)),1,0),IF(AND(EXACT(B196,B108),EXACT(C196,C108),EXACT(D196,D108),EXACT(E196,E108),ISNUMBER(E196)=ISNUMBER(E108)),1,0),IF(AND(EXACT(B196,B109),EXACT(C196,C109),EXACT(D196,D109),EXACT(E196,E109),ISNUMBER(E196)=ISNUMBER(E109)),1,0),IF(AND(EXACT(B196,B110),EXACT(C196,C110),EXACT(D196,D110),EXACT(E196,E110),ISNUMBER(E196)=ISNUMBER(E110)),1,0),IF(AND(EXACT(B196,B111),EXACT(C196,C111),EXACT(D196,D111),EXACT(E196,E111),ISNUMBER(E196)=ISNUMBER(E111)),1,0),IF(AND(EXACT(B196,B112),EXACT(C196,C112),EXACT(D196,D112),EXACT(E196,E112),ISNUMBER(E196)=ISNUMBER(E112)),1,0),IF(AND(EXACT(B196,B113),EXACT(C196,C113),EXACT(D196,D113),EXACT(E196,E113),ISNUMBER(E196)=ISNUMBER(E113)),1,0),IF(AND(EXACT(B196,B114),EXACT(C196,C114),EXACT(D196,D114),EXACT(E196,E114),ISNUMBER(E196)=ISNUMBER(E114)),1,0),IF(AND(EXACT(B196,B115),EXACT(C196,C115),EXACT(D196,D115),EXACT(E196,E115),ISNUMBER(E196)=ISNUMBER(E115)),1,0),IF(AND(EXACT(B196,B116),EXACT(C196,C116),EXACT(D196,D116),EXACT(E196,E116),ISNUMBER(E196)=ISNUMBER(E116)),1,0),IF(AND(EXACT(B196,B117),EXACT(C196,C117),EXACT(D196,D117),EXACT(E196,E117),ISNUMBER(E196)=ISNUMBER(E117)),1,0),IF(AND(EXACT(B196,B118),EXACT(C196,C118),EXACT(D196,D118),EXACT(E196,E118),ISNUMBER(E196)=ISNUMBER(E118)),1,0),IF(AND(EXACT(B196,B119),EXACT(C196,C119),EXACT(D196,D119),EXACT(E196,E119),ISNUMBER(E196)=ISNUMBER(E119)),1,0),IF(AND(EXACT(B196,B120),EXACT(C196,C120),EXACT(D196,D120),EXACT(E196,E120),ISNUMBER(E196)=ISNUMBER(E120)),1,0),IF(AND(EXACT(B196,B121),EXACT(C196,C121),EXACT(D196,D121),EXACT(E196,E121),ISNUMBER(E196)=ISNUMBER(E121)),1,0),IF(AND(EXACT(B196,B122),EXACT(C196,C122),EXACT(D196,D122),EXACT(E196,E122),ISNUMBER(E196)=ISNUMBER(E122)),1,0),IF(AND(EXACT(B196,B123),EXACT(C196,C123),EXACT(D196,D123),EXACT(E196,E123),ISNUMBER(E196)=ISNUMBER(E123)),1,0),IF(AND(EXACT(B196,B124),EXACT(C196,C124),EXACT(D196,D124),EXACT(E196,E124),ISNUMBER(E196)=ISNUMBER(E124)),1,0),IF(AND(EXACT(B196,B125),EXACT(C196,C125),EXACT(D196,D125),EXACT(E196,E125),ISNUMBER(E196)=ISNUMBER(E125)),1,0),IF(AND(EXACT(B196,B126),EXACT(C196,C126),EXACT(D196,D126),EXACT(E196,E126),ISNUMBER(E196)=ISNUMBER(E126)),1,0)))</x:f>
      </x:c>
      <x:c r="Q196" s="28" t="str">
        <x:f>IF(A196="","",SUM(IF(AND(EXACT(B196,B127),EXACT(C196,C127),EXACT(D196,D127),EXACT(E196,E127),ISNUMBER(E196)=ISNUMBER(E127)),1,0),IF(AND(EXACT(B196,B128),EXACT(C196,C128),EXACT(D196,D128),EXACT(E196,E128),ISNUMBER(E196)=ISNUMBER(E128)),1,0),IF(AND(EXACT(B196,B129),EXACT(C196,C129),EXACT(D196,D129),EXACT(E196,E129),ISNUMBER(E196)=ISNUMBER(E129)),1,0),IF(AND(EXACT(B196,B130),EXACT(C196,C130),EXACT(D196,D130),EXACT(E196,E130),ISNUMBER(E196)=ISNUMBER(E130)),1,0),IF(AND(EXACT(B196,B131),EXACT(C196,C131),EXACT(D196,D131),EXACT(E196,E131),ISNUMBER(E196)=ISNUMBER(E131)),1,0),IF(AND(EXACT(B196,B132),EXACT(C196,C132),EXACT(D196,D132),EXACT(E196,E132),ISNUMBER(E196)=ISNUMBER(E132)),1,0),IF(AND(EXACT(B196,B133),EXACT(C196,C133),EXACT(D196,D133),EXACT(E196,E133),ISNUMBER(E196)=ISNUMBER(E133)),1,0),IF(AND(EXACT(B196,B134),EXACT(C196,C134),EXACT(D196,D134),EXACT(E196,E134),ISNUMBER(E196)=ISNUMBER(E134)),1,0),IF(AND(EXACT(B196,B135),EXACT(C196,C135),EXACT(D196,D135),EXACT(E196,E135),ISNUMBER(E196)=ISNUMBER(E135)),1,0),IF(AND(EXACT(B196,B136),EXACT(C196,C136),EXACT(D196,D136),EXACT(E196,E136),ISNUMBER(E196)=ISNUMBER(E136)),1,0),IF(AND(EXACT(B196,B137),EXACT(C196,C137),EXACT(D196,D137),EXACT(E196,E137),ISNUMBER(E196)=ISNUMBER(E137)),1,0),IF(AND(EXACT(B196,B138),EXACT(C196,C138),EXACT(D196,D138),EXACT(E196,E138),ISNUMBER(E196)=ISNUMBER(E138)),1,0),IF(AND(EXACT(B196,B139),EXACT(C196,C139),EXACT(D196,D139),EXACT(E196,E139),ISNUMBER(E196)=ISNUMBER(E139)),1,0),IF(AND(EXACT(B196,B140),EXACT(C196,C140),EXACT(D196,D140),EXACT(E196,E140),ISNUMBER(E196)=ISNUMBER(E140)),1,0),IF(AND(EXACT(B196,B141),EXACT(C196,C141),EXACT(D196,D141),EXACT(E196,E141),ISNUMBER(E196)=ISNUMBER(E141)),1,0),IF(AND(EXACT(B196,B142),EXACT(C196,C142),EXACT(D196,D142),EXACT(E196,E142),ISNUMBER(E196)=ISNUMBER(E142)),1,0),IF(AND(EXACT(B196,B143),EXACT(C196,C143),EXACT(D196,D143),EXACT(E196,E143),ISNUMBER(E196)=ISNUMBER(E143)),1,0),IF(AND(EXACT(B196,B144),EXACT(C196,C144),EXACT(D196,D144),EXACT(E196,E144),ISNUMBER(E196)=ISNUMBER(E144)),1,0),IF(AND(EXACT(B196,B145),EXACT(C196,C145),EXACT(D196,D145),EXACT(E196,E145),ISNUMBER(E196)=ISNUMBER(E145)),1,0),IF(AND(EXACT(B196,B146),EXACT(C196,C146),EXACT(D196,D146),EXACT(E196,E146),ISNUMBER(E196)=ISNUMBER(E146)),1,0)))</x:f>
      </x:c>
      <x:c r="R196" s="28" t="str">
        <x:f>IF(A196="","",SUM(IF(AND(EXACT(B196,B147),EXACT(C196,C147),EXACT(D196,D147),EXACT(E196,E147),ISNUMBER(E196)=ISNUMBER(E147)),1,0),IF(AND(EXACT(B196,B148),EXACT(C196,C148),EXACT(D196,D148),EXACT(E196,E148),ISNUMBER(E196)=ISNUMBER(E148)),1,0),IF(AND(EXACT(B196,B149),EXACT(C196,C149),EXACT(D196,D149),EXACT(E196,E149),ISNUMBER(E196)=ISNUMBER(E149)),1,0),IF(AND(EXACT(B196,B150),EXACT(C196,C150),EXACT(D196,D150),EXACT(E196,E150),ISNUMBER(E196)=ISNUMBER(E150)),1,0),IF(AND(EXACT(B196,B151),EXACT(C196,C151),EXACT(D196,D151),EXACT(E196,E151),ISNUMBER(E196)=ISNUMBER(E151)),1,0),IF(AND(EXACT(B196,B152),EXACT(C196,C152),EXACT(D196,D152),EXACT(E196,E152),ISNUMBER(E196)=ISNUMBER(E152)),1,0),IF(AND(EXACT(B196,B153),EXACT(C196,C153),EXACT(D196,D153),EXACT(E196,E153),ISNUMBER(E196)=ISNUMBER(E153)),1,0),IF(AND(EXACT(B196,B154),EXACT(C196,C154),EXACT(D196,D154),EXACT(E196,E154),ISNUMBER(E196)=ISNUMBER(E154)),1,0),IF(AND(EXACT(B196,B155),EXACT(C196,C155),EXACT(D196,D155),EXACT(E196,E155),ISNUMBER(E196)=ISNUMBER(E155)),1,0),IF(AND(EXACT(B196,B156),EXACT(C196,C156),EXACT(D196,D156),EXACT(E196,E156),ISNUMBER(E196)=ISNUMBER(E156)),1,0),IF(AND(EXACT(B196,B157),EXACT(C196,C157),EXACT(D196,D157),EXACT(E196,E157),ISNUMBER(E196)=ISNUMBER(E157)),1,0),IF(AND(EXACT(B196,B158),EXACT(C196,C158),EXACT(D196,D158),EXACT(E196,E158),ISNUMBER(E196)=ISNUMBER(E158)),1,0),IF(AND(EXACT(B196,B159),EXACT(C196,C159),EXACT(D196,D159),EXACT(E196,E159),ISNUMBER(E196)=ISNUMBER(E159)),1,0),IF(AND(EXACT(B196,B160),EXACT(C196,C160),EXACT(D196,D160),EXACT(E196,E160),ISNUMBER(E196)=ISNUMBER(E160)),1,0),IF(AND(EXACT(B196,B161),EXACT(C196,C161),EXACT(D196,D161),EXACT(E196,E161),ISNUMBER(E196)=ISNUMBER(E161)),1,0),IF(AND(EXACT(B196,B162),EXACT(C196,C162),EXACT(D196,D162),EXACT(E196,E162),ISNUMBER(E196)=ISNUMBER(E162)),1,0),IF(AND(EXACT(B196,B163),EXACT(C196,C163),EXACT(D196,D163),EXACT(E196,E163),ISNUMBER(E196)=ISNUMBER(E163)),1,0),IF(AND(EXACT(B196,B164),EXACT(C196,C164),EXACT(D196,D164),EXACT(E196,E164),ISNUMBER(E196)=ISNUMBER(E164)),1,0),IF(AND(EXACT(B196,B165),EXACT(C196,C165),EXACT(D196,D165),EXACT(E196,E165),ISNUMBER(E196)=ISNUMBER(E165)),1,0),IF(AND(EXACT(B196,B166),EXACT(C196,C166),EXACT(D196,D166),EXACT(E196,E166),ISNUMBER(E196)=ISNUMBER(E166)),1,0)))</x:f>
      </x:c>
      <x:c r="S196" s="28" t="str">
        <x:f>IF(A196="","",SUM(IF(AND(EXACT(B196,B167),EXACT(C196,C167),EXACT(D196,D167),EXACT(E196,E167),ISNUMBER(E196)=ISNUMBER(E167)),1,0),IF(AND(EXACT(B196,B168),EXACT(C196,C168),EXACT(D196,D168),EXACT(E196,E168),ISNUMBER(E196)=ISNUMBER(E168)),1,0),IF(AND(EXACT(B196,B169),EXACT(C196,C169),EXACT(D196,D169),EXACT(E196,E169),ISNUMBER(E196)=ISNUMBER(E169)),1,0),IF(AND(EXACT(B196,B170),EXACT(C196,C170),EXACT(D196,D170),EXACT(E196,E170),ISNUMBER(E196)=ISNUMBER(E170)),1,0),IF(AND(EXACT(B196,B171),EXACT(C196,C171),EXACT(D196,D171),EXACT(E196,E171),ISNUMBER(E196)=ISNUMBER(E171)),1,0),IF(AND(EXACT(B196,B172),EXACT(C196,C172),EXACT(D196,D172),EXACT(E196,E172),ISNUMBER(E196)=ISNUMBER(E172)),1,0),IF(AND(EXACT(B196,B173),EXACT(C196,C173),EXACT(D196,D173),EXACT(E196,E173),ISNUMBER(E196)=ISNUMBER(E173)),1,0),IF(AND(EXACT(B196,B174),EXACT(C196,C174),EXACT(D196,D174),EXACT(E196,E174),ISNUMBER(E196)=ISNUMBER(E174)),1,0),IF(AND(EXACT(B196,B175),EXACT(C196,C175),EXACT(D196,D175),EXACT(E196,E175),ISNUMBER(E196)=ISNUMBER(E175)),1,0),IF(AND(EXACT(B196,B176),EXACT(C196,C176),EXACT(D196,D176),EXACT(E196,E176),ISNUMBER(E196)=ISNUMBER(E176)),1,0),IF(AND(EXACT(B196,B177),EXACT(C196,C177),EXACT(D196,D177),EXACT(E196,E177),ISNUMBER(E196)=ISNUMBER(E177)),1,0),IF(AND(EXACT(B196,B178),EXACT(C196,C178),EXACT(D196,D178),EXACT(E196,E178),ISNUMBER(E196)=ISNUMBER(E178)),1,0),IF(AND(EXACT(B196,B179),EXACT(C196,C179),EXACT(D196,D179),EXACT(E196,E179),ISNUMBER(E196)=ISNUMBER(E179)),1,0),IF(AND(EXACT(B196,B180),EXACT(C196,C180),EXACT(D196,D180),EXACT(E196,E180),ISNUMBER(E196)=ISNUMBER(E180)),1,0),IF(AND(EXACT(B196,B181),EXACT(C196,C181),EXACT(D196,D181),EXACT(E196,E181),ISNUMBER(E196)=ISNUMBER(E181)),1,0),IF(AND(EXACT(B196,B182),EXACT(C196,C182),EXACT(D196,D182),EXACT(E196,E182),ISNUMBER(E196)=ISNUMBER(E182)),1,0),IF(AND(EXACT(B196,B183),EXACT(C196,C183),EXACT(D196,D183),EXACT(E196,E183),ISNUMBER(E196)=ISNUMBER(E183)),1,0),IF(AND(EXACT(B196,B184),EXACT(C196,C184),EXACT(D196,D184),EXACT(E196,E184),ISNUMBER(E196)=ISNUMBER(E184)),1,0),IF(AND(EXACT(B196,B185),EXACT(C196,C185),EXACT(D196,D185),EXACT(E196,E185),ISNUMBER(E196)=ISNUMBER(E185)),1,0),IF(AND(EXACT(B196,B186),EXACT(C196,C186),EXACT(D196,D186),EXACT(E196,E186),ISNUMBER(E196)=ISNUMBER(E186)),1,0)))</x:f>
      </x:c>
      <x:c r="T196" s="28" t="str">
        <x:f>IF(A196="","",SUM(IF(AND(EXACT(B196,B187),EXACT(C196,C187),EXACT(D196,D187),EXACT(E196,E187),ISNUMBER(E196)=ISNUMBER(E187)),1,0),IF(AND(EXACT(B196,B188),EXACT(C196,C188),EXACT(D196,D188),EXACT(E196,E188),ISNUMBER(E196)=ISNUMBER(E188)),1,0),IF(AND(EXACT(B196,B189),EXACT(C196,C189),EXACT(D196,D189),EXACT(E196,E189),ISNUMBER(E196)=ISNUMBER(E189)),1,0),IF(AND(EXACT(B196,B190),EXACT(C196,C190),EXACT(D196,D190),EXACT(E196,E190),ISNUMBER(E196)=ISNUMBER(E190)),1,0),IF(AND(EXACT(B196,B191),EXACT(C196,C191),EXACT(D196,D191),EXACT(E196,E191),ISNUMBER(E196)=ISNUMBER(E191)),1,0),IF(AND(EXACT(B196,B192),EXACT(C196,C192),EXACT(D196,D192),EXACT(E196,E192),ISNUMBER(E196)=ISNUMBER(E192)),1,0),IF(AND(EXACT(B196,B193),EXACT(C196,C193),EXACT(D196,D193),EXACT(E196,E193),ISNUMBER(E196)=ISNUMBER(E193)),1,0),IF(AND(EXACT(B196,B194),EXACT(C196,C194),EXACT(D196,D194),EXACT(E196,E194),ISNUMBER(E196)=ISNUMBER(E194)),1,0),IF(AND(EXACT(B196,B195),EXACT(C196,C195),EXACT(D196,D195),EXACT(E196,E195),ISNUMBER(E196)=ISNUMBER(E195)),1,0),IF(AND(EXACT(B196,B196),EXACT(C196,C196),EXACT(D196,D196),EXACT(E196,E196),ISNUMBER(E196)=ISNUMBER(E196)),1,0)))</x:f>
      </x:c>
    </x:row>
    <x:row r="197" ht="22" customHeight="1">
      <x:c r="A197" s="2" t="str">
        <x:f>IF(COUNTA('Input'!A197:D197)=0,"",ROW()-6)</x:f>
      </x:c>
      <x:c r="B197" s="2" t="str">
        <x:f>IF(ISBLANK('Input'!A197),"",'Input'!A197)</x:f>
      </x:c>
      <x:c r="C197" s="2" t="str">
        <x:f>IF(ISBLANK('Input'!B197),"",'Input'!B197)</x:f>
      </x:c>
      <x:c r="D197" s="2" t="str">
        <x:f>IF(ISBLANK('Input'!C197),"",'Input'!C197)</x:f>
      </x:c>
      <x:c r="E197" s="21" t="str">
        <x:f>IF(ISBLANK('Input'!D197),"",'Input'!D197)</x:f>
      </x:c>
      <x:c r="F197" s="2" t="str">
        <x:f>IF(A197="","",SUM(K197:T197))</x:f>
      </x:c>
      <x:c r="G197" s="2" t="str">
        <x:f>IF(A197="","",IF(F197&gt;1,"Exact duplicate",IF(B197="","Missing job ID",IF(C197="","Missing customer",IF(NOT(OR(EXACT(D197,"completed"),EXACT(D197,"cancelled"))),"Missing or invalid status",IF(NOT(ISNUMBER(E197)),"Missing or invalid amount",IF(E197&lt;0,"Missing or invalid amount","")))))))</x:f>
      </x:c>
      <x:c r="H197" s="2" t="str">
        <x:f>IF(A197="","",IF(F197&gt;1,"Duplicate",IF(G197&lt;&gt;"","Exception",IF(EXACT(D197,"completed"),"Completed","Cancelled"))))</x:f>
      </x:c>
      <x:c r="I197" s="21" t="str">
        <x:f>IF(A197="","",IF(H197="Completed",E197,0))</x:f>
      </x:c>
      <x:c r="K197" s="28" t="str">
        <x:f>IF(A197="","",SUM(IF(AND(EXACT(B197,B7),EXACT(C197,C7),EXACT(D197,D7),EXACT(E197,E7),ISNUMBER(E197)=ISNUMBER(E7)),1,0),IF(AND(EXACT(B197,B8),EXACT(C197,C8),EXACT(D197,D8),EXACT(E197,E8),ISNUMBER(E197)=ISNUMBER(E8)),1,0),IF(AND(EXACT(B197,B9),EXACT(C197,C9),EXACT(D197,D9),EXACT(E197,E9),ISNUMBER(E197)=ISNUMBER(E9)),1,0),IF(AND(EXACT(B197,B10),EXACT(C197,C10),EXACT(D197,D10),EXACT(E197,E10),ISNUMBER(E197)=ISNUMBER(E10)),1,0),IF(AND(EXACT(B197,B11),EXACT(C197,C11),EXACT(D197,D11),EXACT(E197,E11),ISNUMBER(E197)=ISNUMBER(E11)),1,0),IF(AND(EXACT(B197,B12),EXACT(C197,C12),EXACT(D197,D12),EXACT(E197,E12),ISNUMBER(E197)=ISNUMBER(E12)),1,0),IF(AND(EXACT(B197,B13),EXACT(C197,C13),EXACT(D197,D13),EXACT(E197,E13),ISNUMBER(E197)=ISNUMBER(E13)),1,0),IF(AND(EXACT(B197,B14),EXACT(C197,C14),EXACT(D197,D14),EXACT(E197,E14),ISNUMBER(E197)=ISNUMBER(E14)),1,0),IF(AND(EXACT(B197,B15),EXACT(C197,C15),EXACT(D197,D15),EXACT(E197,E15),ISNUMBER(E197)=ISNUMBER(E15)),1,0),IF(AND(EXACT(B197,B16),EXACT(C197,C16),EXACT(D197,D16),EXACT(E197,E16),ISNUMBER(E197)=ISNUMBER(E16)),1,0),IF(AND(EXACT(B197,B17),EXACT(C197,C17),EXACT(D197,D17),EXACT(E197,E17),ISNUMBER(E197)=ISNUMBER(E17)),1,0),IF(AND(EXACT(B197,B18),EXACT(C197,C18),EXACT(D197,D18),EXACT(E197,E18),ISNUMBER(E197)=ISNUMBER(E18)),1,0),IF(AND(EXACT(B197,B19),EXACT(C197,C19),EXACT(D197,D19),EXACT(E197,E19),ISNUMBER(E197)=ISNUMBER(E19)),1,0),IF(AND(EXACT(B197,B20),EXACT(C197,C20),EXACT(D197,D20),EXACT(E197,E20),ISNUMBER(E197)=ISNUMBER(E20)),1,0),IF(AND(EXACT(B197,B21),EXACT(C197,C21),EXACT(D197,D21),EXACT(E197,E21),ISNUMBER(E197)=ISNUMBER(E21)),1,0),IF(AND(EXACT(B197,B22),EXACT(C197,C22),EXACT(D197,D22),EXACT(E197,E22),ISNUMBER(E197)=ISNUMBER(E22)),1,0),IF(AND(EXACT(B197,B23),EXACT(C197,C23),EXACT(D197,D23),EXACT(E197,E23),ISNUMBER(E197)=ISNUMBER(E23)),1,0),IF(AND(EXACT(B197,B24),EXACT(C197,C24),EXACT(D197,D24),EXACT(E197,E24),ISNUMBER(E197)=ISNUMBER(E24)),1,0),IF(AND(EXACT(B197,B25),EXACT(C197,C25),EXACT(D197,D25),EXACT(E197,E25),ISNUMBER(E197)=ISNUMBER(E25)),1,0),IF(AND(EXACT(B197,B26),EXACT(C197,C26),EXACT(D197,D26),EXACT(E197,E26),ISNUMBER(E197)=ISNUMBER(E26)),1,0)))</x:f>
      </x:c>
      <x:c r="L197" s="28" t="str">
        <x:f>IF(A197="","",SUM(IF(AND(EXACT(B197,B27),EXACT(C197,C27),EXACT(D197,D27),EXACT(E197,E27),ISNUMBER(E197)=ISNUMBER(E27)),1,0),IF(AND(EXACT(B197,B28),EXACT(C197,C28),EXACT(D197,D28),EXACT(E197,E28),ISNUMBER(E197)=ISNUMBER(E28)),1,0),IF(AND(EXACT(B197,B29),EXACT(C197,C29),EXACT(D197,D29),EXACT(E197,E29),ISNUMBER(E197)=ISNUMBER(E29)),1,0),IF(AND(EXACT(B197,B30),EXACT(C197,C30),EXACT(D197,D30),EXACT(E197,E30),ISNUMBER(E197)=ISNUMBER(E30)),1,0),IF(AND(EXACT(B197,B31),EXACT(C197,C31),EXACT(D197,D31),EXACT(E197,E31),ISNUMBER(E197)=ISNUMBER(E31)),1,0),IF(AND(EXACT(B197,B32),EXACT(C197,C32),EXACT(D197,D32),EXACT(E197,E32),ISNUMBER(E197)=ISNUMBER(E32)),1,0),IF(AND(EXACT(B197,B33),EXACT(C197,C33),EXACT(D197,D33),EXACT(E197,E33),ISNUMBER(E197)=ISNUMBER(E33)),1,0),IF(AND(EXACT(B197,B34),EXACT(C197,C34),EXACT(D197,D34),EXACT(E197,E34),ISNUMBER(E197)=ISNUMBER(E34)),1,0),IF(AND(EXACT(B197,B35),EXACT(C197,C35),EXACT(D197,D35),EXACT(E197,E35),ISNUMBER(E197)=ISNUMBER(E35)),1,0),IF(AND(EXACT(B197,B36),EXACT(C197,C36),EXACT(D197,D36),EXACT(E197,E36),ISNUMBER(E197)=ISNUMBER(E36)),1,0),IF(AND(EXACT(B197,B37),EXACT(C197,C37),EXACT(D197,D37),EXACT(E197,E37),ISNUMBER(E197)=ISNUMBER(E37)),1,0),IF(AND(EXACT(B197,B38),EXACT(C197,C38),EXACT(D197,D38),EXACT(E197,E38),ISNUMBER(E197)=ISNUMBER(E38)),1,0),IF(AND(EXACT(B197,B39),EXACT(C197,C39),EXACT(D197,D39),EXACT(E197,E39),ISNUMBER(E197)=ISNUMBER(E39)),1,0),IF(AND(EXACT(B197,B40),EXACT(C197,C40),EXACT(D197,D40),EXACT(E197,E40),ISNUMBER(E197)=ISNUMBER(E40)),1,0),IF(AND(EXACT(B197,B41),EXACT(C197,C41),EXACT(D197,D41),EXACT(E197,E41),ISNUMBER(E197)=ISNUMBER(E41)),1,0),IF(AND(EXACT(B197,B42),EXACT(C197,C42),EXACT(D197,D42),EXACT(E197,E42),ISNUMBER(E197)=ISNUMBER(E42)),1,0),IF(AND(EXACT(B197,B43),EXACT(C197,C43),EXACT(D197,D43),EXACT(E197,E43),ISNUMBER(E197)=ISNUMBER(E43)),1,0),IF(AND(EXACT(B197,B44),EXACT(C197,C44),EXACT(D197,D44),EXACT(E197,E44),ISNUMBER(E197)=ISNUMBER(E44)),1,0),IF(AND(EXACT(B197,B45),EXACT(C197,C45),EXACT(D197,D45),EXACT(E197,E45),ISNUMBER(E197)=ISNUMBER(E45)),1,0),IF(AND(EXACT(B197,B46),EXACT(C197,C46),EXACT(D197,D46),EXACT(E197,E46),ISNUMBER(E197)=ISNUMBER(E46)),1,0)))</x:f>
      </x:c>
      <x:c r="M197" s="28" t="str">
        <x:f>IF(A197="","",SUM(IF(AND(EXACT(B197,B47),EXACT(C197,C47),EXACT(D197,D47),EXACT(E197,E47),ISNUMBER(E197)=ISNUMBER(E47)),1,0),IF(AND(EXACT(B197,B48),EXACT(C197,C48),EXACT(D197,D48),EXACT(E197,E48),ISNUMBER(E197)=ISNUMBER(E48)),1,0),IF(AND(EXACT(B197,B49),EXACT(C197,C49),EXACT(D197,D49),EXACT(E197,E49),ISNUMBER(E197)=ISNUMBER(E49)),1,0),IF(AND(EXACT(B197,B50),EXACT(C197,C50),EXACT(D197,D50),EXACT(E197,E50),ISNUMBER(E197)=ISNUMBER(E50)),1,0),IF(AND(EXACT(B197,B51),EXACT(C197,C51),EXACT(D197,D51),EXACT(E197,E51),ISNUMBER(E197)=ISNUMBER(E51)),1,0),IF(AND(EXACT(B197,B52),EXACT(C197,C52),EXACT(D197,D52),EXACT(E197,E52),ISNUMBER(E197)=ISNUMBER(E52)),1,0),IF(AND(EXACT(B197,B53),EXACT(C197,C53),EXACT(D197,D53),EXACT(E197,E53),ISNUMBER(E197)=ISNUMBER(E53)),1,0),IF(AND(EXACT(B197,B54),EXACT(C197,C54),EXACT(D197,D54),EXACT(E197,E54),ISNUMBER(E197)=ISNUMBER(E54)),1,0),IF(AND(EXACT(B197,B55),EXACT(C197,C55),EXACT(D197,D55),EXACT(E197,E55),ISNUMBER(E197)=ISNUMBER(E55)),1,0),IF(AND(EXACT(B197,B56),EXACT(C197,C56),EXACT(D197,D56),EXACT(E197,E56),ISNUMBER(E197)=ISNUMBER(E56)),1,0),IF(AND(EXACT(B197,B57),EXACT(C197,C57),EXACT(D197,D57),EXACT(E197,E57),ISNUMBER(E197)=ISNUMBER(E57)),1,0),IF(AND(EXACT(B197,B58),EXACT(C197,C58),EXACT(D197,D58),EXACT(E197,E58),ISNUMBER(E197)=ISNUMBER(E58)),1,0),IF(AND(EXACT(B197,B59),EXACT(C197,C59),EXACT(D197,D59),EXACT(E197,E59),ISNUMBER(E197)=ISNUMBER(E59)),1,0),IF(AND(EXACT(B197,B60),EXACT(C197,C60),EXACT(D197,D60),EXACT(E197,E60),ISNUMBER(E197)=ISNUMBER(E60)),1,0),IF(AND(EXACT(B197,B61),EXACT(C197,C61),EXACT(D197,D61),EXACT(E197,E61),ISNUMBER(E197)=ISNUMBER(E61)),1,0),IF(AND(EXACT(B197,B62),EXACT(C197,C62),EXACT(D197,D62),EXACT(E197,E62),ISNUMBER(E197)=ISNUMBER(E62)),1,0),IF(AND(EXACT(B197,B63),EXACT(C197,C63),EXACT(D197,D63),EXACT(E197,E63),ISNUMBER(E197)=ISNUMBER(E63)),1,0),IF(AND(EXACT(B197,B64),EXACT(C197,C64),EXACT(D197,D64),EXACT(E197,E64),ISNUMBER(E197)=ISNUMBER(E64)),1,0),IF(AND(EXACT(B197,B65),EXACT(C197,C65),EXACT(D197,D65),EXACT(E197,E65),ISNUMBER(E197)=ISNUMBER(E65)),1,0),IF(AND(EXACT(B197,B66),EXACT(C197,C66),EXACT(D197,D66),EXACT(E197,E66),ISNUMBER(E197)=ISNUMBER(E66)),1,0)))</x:f>
      </x:c>
      <x:c r="N197" s="28" t="str">
        <x:f>IF(A197="","",SUM(IF(AND(EXACT(B197,B67),EXACT(C197,C67),EXACT(D197,D67),EXACT(E197,E67),ISNUMBER(E197)=ISNUMBER(E67)),1,0),IF(AND(EXACT(B197,B68),EXACT(C197,C68),EXACT(D197,D68),EXACT(E197,E68),ISNUMBER(E197)=ISNUMBER(E68)),1,0),IF(AND(EXACT(B197,B69),EXACT(C197,C69),EXACT(D197,D69),EXACT(E197,E69),ISNUMBER(E197)=ISNUMBER(E69)),1,0),IF(AND(EXACT(B197,B70),EXACT(C197,C70),EXACT(D197,D70),EXACT(E197,E70),ISNUMBER(E197)=ISNUMBER(E70)),1,0),IF(AND(EXACT(B197,B71),EXACT(C197,C71),EXACT(D197,D71),EXACT(E197,E71),ISNUMBER(E197)=ISNUMBER(E71)),1,0),IF(AND(EXACT(B197,B72),EXACT(C197,C72),EXACT(D197,D72),EXACT(E197,E72),ISNUMBER(E197)=ISNUMBER(E72)),1,0),IF(AND(EXACT(B197,B73),EXACT(C197,C73),EXACT(D197,D73),EXACT(E197,E73),ISNUMBER(E197)=ISNUMBER(E73)),1,0),IF(AND(EXACT(B197,B74),EXACT(C197,C74),EXACT(D197,D74),EXACT(E197,E74),ISNUMBER(E197)=ISNUMBER(E74)),1,0),IF(AND(EXACT(B197,B75),EXACT(C197,C75),EXACT(D197,D75),EXACT(E197,E75),ISNUMBER(E197)=ISNUMBER(E75)),1,0),IF(AND(EXACT(B197,B76),EXACT(C197,C76),EXACT(D197,D76),EXACT(E197,E76),ISNUMBER(E197)=ISNUMBER(E76)),1,0),IF(AND(EXACT(B197,B77),EXACT(C197,C77),EXACT(D197,D77),EXACT(E197,E77),ISNUMBER(E197)=ISNUMBER(E77)),1,0),IF(AND(EXACT(B197,B78),EXACT(C197,C78),EXACT(D197,D78),EXACT(E197,E78),ISNUMBER(E197)=ISNUMBER(E78)),1,0),IF(AND(EXACT(B197,B79),EXACT(C197,C79),EXACT(D197,D79),EXACT(E197,E79),ISNUMBER(E197)=ISNUMBER(E79)),1,0),IF(AND(EXACT(B197,B80),EXACT(C197,C80),EXACT(D197,D80),EXACT(E197,E80),ISNUMBER(E197)=ISNUMBER(E80)),1,0),IF(AND(EXACT(B197,B81),EXACT(C197,C81),EXACT(D197,D81),EXACT(E197,E81),ISNUMBER(E197)=ISNUMBER(E81)),1,0),IF(AND(EXACT(B197,B82),EXACT(C197,C82),EXACT(D197,D82),EXACT(E197,E82),ISNUMBER(E197)=ISNUMBER(E82)),1,0),IF(AND(EXACT(B197,B83),EXACT(C197,C83),EXACT(D197,D83),EXACT(E197,E83),ISNUMBER(E197)=ISNUMBER(E83)),1,0),IF(AND(EXACT(B197,B84),EXACT(C197,C84),EXACT(D197,D84),EXACT(E197,E84),ISNUMBER(E197)=ISNUMBER(E84)),1,0),IF(AND(EXACT(B197,B85),EXACT(C197,C85),EXACT(D197,D85),EXACT(E197,E85),ISNUMBER(E197)=ISNUMBER(E85)),1,0),IF(AND(EXACT(B197,B86),EXACT(C197,C86),EXACT(D197,D86),EXACT(E197,E86),ISNUMBER(E197)=ISNUMBER(E86)),1,0)))</x:f>
      </x:c>
      <x:c r="O197" s="28" t="str">
        <x:f>IF(A197="","",SUM(IF(AND(EXACT(B197,B87),EXACT(C197,C87),EXACT(D197,D87),EXACT(E197,E87),ISNUMBER(E197)=ISNUMBER(E87)),1,0),IF(AND(EXACT(B197,B88),EXACT(C197,C88),EXACT(D197,D88),EXACT(E197,E88),ISNUMBER(E197)=ISNUMBER(E88)),1,0),IF(AND(EXACT(B197,B89),EXACT(C197,C89),EXACT(D197,D89),EXACT(E197,E89),ISNUMBER(E197)=ISNUMBER(E89)),1,0),IF(AND(EXACT(B197,B90),EXACT(C197,C90),EXACT(D197,D90),EXACT(E197,E90),ISNUMBER(E197)=ISNUMBER(E90)),1,0),IF(AND(EXACT(B197,B91),EXACT(C197,C91),EXACT(D197,D91),EXACT(E197,E91),ISNUMBER(E197)=ISNUMBER(E91)),1,0),IF(AND(EXACT(B197,B92),EXACT(C197,C92),EXACT(D197,D92),EXACT(E197,E92),ISNUMBER(E197)=ISNUMBER(E92)),1,0),IF(AND(EXACT(B197,B93),EXACT(C197,C93),EXACT(D197,D93),EXACT(E197,E93),ISNUMBER(E197)=ISNUMBER(E93)),1,0),IF(AND(EXACT(B197,B94),EXACT(C197,C94),EXACT(D197,D94),EXACT(E197,E94),ISNUMBER(E197)=ISNUMBER(E94)),1,0),IF(AND(EXACT(B197,B95),EXACT(C197,C95),EXACT(D197,D95),EXACT(E197,E95),ISNUMBER(E197)=ISNUMBER(E95)),1,0),IF(AND(EXACT(B197,B96),EXACT(C197,C96),EXACT(D197,D96),EXACT(E197,E96),ISNUMBER(E197)=ISNUMBER(E96)),1,0),IF(AND(EXACT(B197,B97),EXACT(C197,C97),EXACT(D197,D97),EXACT(E197,E97),ISNUMBER(E197)=ISNUMBER(E97)),1,0),IF(AND(EXACT(B197,B98),EXACT(C197,C98),EXACT(D197,D98),EXACT(E197,E98),ISNUMBER(E197)=ISNUMBER(E98)),1,0),IF(AND(EXACT(B197,B99),EXACT(C197,C99),EXACT(D197,D99),EXACT(E197,E99),ISNUMBER(E197)=ISNUMBER(E99)),1,0),IF(AND(EXACT(B197,B100),EXACT(C197,C100),EXACT(D197,D100),EXACT(E197,E100),ISNUMBER(E197)=ISNUMBER(E100)),1,0),IF(AND(EXACT(B197,B101),EXACT(C197,C101),EXACT(D197,D101),EXACT(E197,E101),ISNUMBER(E197)=ISNUMBER(E101)),1,0),IF(AND(EXACT(B197,B102),EXACT(C197,C102),EXACT(D197,D102),EXACT(E197,E102),ISNUMBER(E197)=ISNUMBER(E102)),1,0),IF(AND(EXACT(B197,B103),EXACT(C197,C103),EXACT(D197,D103),EXACT(E197,E103),ISNUMBER(E197)=ISNUMBER(E103)),1,0),IF(AND(EXACT(B197,B104),EXACT(C197,C104),EXACT(D197,D104),EXACT(E197,E104),ISNUMBER(E197)=ISNUMBER(E104)),1,0),IF(AND(EXACT(B197,B105),EXACT(C197,C105),EXACT(D197,D105),EXACT(E197,E105),ISNUMBER(E197)=ISNUMBER(E105)),1,0),IF(AND(EXACT(B197,B106),EXACT(C197,C106),EXACT(D197,D106),EXACT(E197,E106),ISNUMBER(E197)=ISNUMBER(E106)),1,0)))</x:f>
      </x:c>
      <x:c r="P197" s="28" t="str">
        <x:f>IF(A197="","",SUM(IF(AND(EXACT(B197,B107),EXACT(C197,C107),EXACT(D197,D107),EXACT(E197,E107),ISNUMBER(E197)=ISNUMBER(E107)),1,0),IF(AND(EXACT(B197,B108),EXACT(C197,C108),EXACT(D197,D108),EXACT(E197,E108),ISNUMBER(E197)=ISNUMBER(E108)),1,0),IF(AND(EXACT(B197,B109),EXACT(C197,C109),EXACT(D197,D109),EXACT(E197,E109),ISNUMBER(E197)=ISNUMBER(E109)),1,0),IF(AND(EXACT(B197,B110),EXACT(C197,C110),EXACT(D197,D110),EXACT(E197,E110),ISNUMBER(E197)=ISNUMBER(E110)),1,0),IF(AND(EXACT(B197,B111),EXACT(C197,C111),EXACT(D197,D111),EXACT(E197,E111),ISNUMBER(E197)=ISNUMBER(E111)),1,0),IF(AND(EXACT(B197,B112),EXACT(C197,C112),EXACT(D197,D112),EXACT(E197,E112),ISNUMBER(E197)=ISNUMBER(E112)),1,0),IF(AND(EXACT(B197,B113),EXACT(C197,C113),EXACT(D197,D113),EXACT(E197,E113),ISNUMBER(E197)=ISNUMBER(E113)),1,0),IF(AND(EXACT(B197,B114),EXACT(C197,C114),EXACT(D197,D114),EXACT(E197,E114),ISNUMBER(E197)=ISNUMBER(E114)),1,0),IF(AND(EXACT(B197,B115),EXACT(C197,C115),EXACT(D197,D115),EXACT(E197,E115),ISNUMBER(E197)=ISNUMBER(E115)),1,0),IF(AND(EXACT(B197,B116),EXACT(C197,C116),EXACT(D197,D116),EXACT(E197,E116),ISNUMBER(E197)=ISNUMBER(E116)),1,0),IF(AND(EXACT(B197,B117),EXACT(C197,C117),EXACT(D197,D117),EXACT(E197,E117),ISNUMBER(E197)=ISNUMBER(E117)),1,0),IF(AND(EXACT(B197,B118),EXACT(C197,C118),EXACT(D197,D118),EXACT(E197,E118),ISNUMBER(E197)=ISNUMBER(E118)),1,0),IF(AND(EXACT(B197,B119),EXACT(C197,C119),EXACT(D197,D119),EXACT(E197,E119),ISNUMBER(E197)=ISNUMBER(E119)),1,0),IF(AND(EXACT(B197,B120),EXACT(C197,C120),EXACT(D197,D120),EXACT(E197,E120),ISNUMBER(E197)=ISNUMBER(E120)),1,0),IF(AND(EXACT(B197,B121),EXACT(C197,C121),EXACT(D197,D121),EXACT(E197,E121),ISNUMBER(E197)=ISNUMBER(E121)),1,0),IF(AND(EXACT(B197,B122),EXACT(C197,C122),EXACT(D197,D122),EXACT(E197,E122),ISNUMBER(E197)=ISNUMBER(E122)),1,0),IF(AND(EXACT(B197,B123),EXACT(C197,C123),EXACT(D197,D123),EXACT(E197,E123),ISNUMBER(E197)=ISNUMBER(E123)),1,0),IF(AND(EXACT(B197,B124),EXACT(C197,C124),EXACT(D197,D124),EXACT(E197,E124),ISNUMBER(E197)=ISNUMBER(E124)),1,0),IF(AND(EXACT(B197,B125),EXACT(C197,C125),EXACT(D197,D125),EXACT(E197,E125),ISNUMBER(E197)=ISNUMBER(E125)),1,0),IF(AND(EXACT(B197,B126),EXACT(C197,C126),EXACT(D197,D126),EXACT(E197,E126),ISNUMBER(E197)=ISNUMBER(E126)),1,0)))</x:f>
      </x:c>
      <x:c r="Q197" s="28" t="str">
        <x:f>IF(A197="","",SUM(IF(AND(EXACT(B197,B127),EXACT(C197,C127),EXACT(D197,D127),EXACT(E197,E127),ISNUMBER(E197)=ISNUMBER(E127)),1,0),IF(AND(EXACT(B197,B128),EXACT(C197,C128),EXACT(D197,D128),EXACT(E197,E128),ISNUMBER(E197)=ISNUMBER(E128)),1,0),IF(AND(EXACT(B197,B129),EXACT(C197,C129),EXACT(D197,D129),EXACT(E197,E129),ISNUMBER(E197)=ISNUMBER(E129)),1,0),IF(AND(EXACT(B197,B130),EXACT(C197,C130),EXACT(D197,D130),EXACT(E197,E130),ISNUMBER(E197)=ISNUMBER(E130)),1,0),IF(AND(EXACT(B197,B131),EXACT(C197,C131),EXACT(D197,D131),EXACT(E197,E131),ISNUMBER(E197)=ISNUMBER(E131)),1,0),IF(AND(EXACT(B197,B132),EXACT(C197,C132),EXACT(D197,D132),EXACT(E197,E132),ISNUMBER(E197)=ISNUMBER(E132)),1,0),IF(AND(EXACT(B197,B133),EXACT(C197,C133),EXACT(D197,D133),EXACT(E197,E133),ISNUMBER(E197)=ISNUMBER(E133)),1,0),IF(AND(EXACT(B197,B134),EXACT(C197,C134),EXACT(D197,D134),EXACT(E197,E134),ISNUMBER(E197)=ISNUMBER(E134)),1,0),IF(AND(EXACT(B197,B135),EXACT(C197,C135),EXACT(D197,D135),EXACT(E197,E135),ISNUMBER(E197)=ISNUMBER(E135)),1,0),IF(AND(EXACT(B197,B136),EXACT(C197,C136),EXACT(D197,D136),EXACT(E197,E136),ISNUMBER(E197)=ISNUMBER(E136)),1,0),IF(AND(EXACT(B197,B137),EXACT(C197,C137),EXACT(D197,D137),EXACT(E197,E137),ISNUMBER(E197)=ISNUMBER(E137)),1,0),IF(AND(EXACT(B197,B138),EXACT(C197,C138),EXACT(D197,D138),EXACT(E197,E138),ISNUMBER(E197)=ISNUMBER(E138)),1,0),IF(AND(EXACT(B197,B139),EXACT(C197,C139),EXACT(D197,D139),EXACT(E197,E139),ISNUMBER(E197)=ISNUMBER(E139)),1,0),IF(AND(EXACT(B197,B140),EXACT(C197,C140),EXACT(D197,D140),EXACT(E197,E140),ISNUMBER(E197)=ISNUMBER(E140)),1,0),IF(AND(EXACT(B197,B141),EXACT(C197,C141),EXACT(D197,D141),EXACT(E197,E141),ISNUMBER(E197)=ISNUMBER(E141)),1,0),IF(AND(EXACT(B197,B142),EXACT(C197,C142),EXACT(D197,D142),EXACT(E197,E142),ISNUMBER(E197)=ISNUMBER(E142)),1,0),IF(AND(EXACT(B197,B143),EXACT(C197,C143),EXACT(D197,D143),EXACT(E197,E143),ISNUMBER(E197)=ISNUMBER(E143)),1,0),IF(AND(EXACT(B197,B144),EXACT(C197,C144),EXACT(D197,D144),EXACT(E197,E144),ISNUMBER(E197)=ISNUMBER(E144)),1,0),IF(AND(EXACT(B197,B145),EXACT(C197,C145),EXACT(D197,D145),EXACT(E197,E145),ISNUMBER(E197)=ISNUMBER(E145)),1,0),IF(AND(EXACT(B197,B146),EXACT(C197,C146),EXACT(D197,D146),EXACT(E197,E146),ISNUMBER(E197)=ISNUMBER(E146)),1,0)))</x:f>
      </x:c>
      <x:c r="R197" s="28" t="str">
        <x:f>IF(A197="","",SUM(IF(AND(EXACT(B197,B147),EXACT(C197,C147),EXACT(D197,D147),EXACT(E197,E147),ISNUMBER(E197)=ISNUMBER(E147)),1,0),IF(AND(EXACT(B197,B148),EXACT(C197,C148),EXACT(D197,D148),EXACT(E197,E148),ISNUMBER(E197)=ISNUMBER(E148)),1,0),IF(AND(EXACT(B197,B149),EXACT(C197,C149),EXACT(D197,D149),EXACT(E197,E149),ISNUMBER(E197)=ISNUMBER(E149)),1,0),IF(AND(EXACT(B197,B150),EXACT(C197,C150),EXACT(D197,D150),EXACT(E197,E150),ISNUMBER(E197)=ISNUMBER(E150)),1,0),IF(AND(EXACT(B197,B151),EXACT(C197,C151),EXACT(D197,D151),EXACT(E197,E151),ISNUMBER(E197)=ISNUMBER(E151)),1,0),IF(AND(EXACT(B197,B152),EXACT(C197,C152),EXACT(D197,D152),EXACT(E197,E152),ISNUMBER(E197)=ISNUMBER(E152)),1,0),IF(AND(EXACT(B197,B153),EXACT(C197,C153),EXACT(D197,D153),EXACT(E197,E153),ISNUMBER(E197)=ISNUMBER(E153)),1,0),IF(AND(EXACT(B197,B154),EXACT(C197,C154),EXACT(D197,D154),EXACT(E197,E154),ISNUMBER(E197)=ISNUMBER(E154)),1,0),IF(AND(EXACT(B197,B155),EXACT(C197,C155),EXACT(D197,D155),EXACT(E197,E155),ISNUMBER(E197)=ISNUMBER(E155)),1,0),IF(AND(EXACT(B197,B156),EXACT(C197,C156),EXACT(D197,D156),EXACT(E197,E156),ISNUMBER(E197)=ISNUMBER(E156)),1,0),IF(AND(EXACT(B197,B157),EXACT(C197,C157),EXACT(D197,D157),EXACT(E197,E157),ISNUMBER(E197)=ISNUMBER(E157)),1,0),IF(AND(EXACT(B197,B158),EXACT(C197,C158),EXACT(D197,D158),EXACT(E197,E158),ISNUMBER(E197)=ISNUMBER(E158)),1,0),IF(AND(EXACT(B197,B159),EXACT(C197,C159),EXACT(D197,D159),EXACT(E197,E159),ISNUMBER(E197)=ISNUMBER(E159)),1,0),IF(AND(EXACT(B197,B160),EXACT(C197,C160),EXACT(D197,D160),EXACT(E197,E160),ISNUMBER(E197)=ISNUMBER(E160)),1,0),IF(AND(EXACT(B197,B161),EXACT(C197,C161),EXACT(D197,D161),EXACT(E197,E161),ISNUMBER(E197)=ISNUMBER(E161)),1,0),IF(AND(EXACT(B197,B162),EXACT(C197,C162),EXACT(D197,D162),EXACT(E197,E162),ISNUMBER(E197)=ISNUMBER(E162)),1,0),IF(AND(EXACT(B197,B163),EXACT(C197,C163),EXACT(D197,D163),EXACT(E197,E163),ISNUMBER(E197)=ISNUMBER(E163)),1,0),IF(AND(EXACT(B197,B164),EXACT(C197,C164),EXACT(D197,D164),EXACT(E197,E164),ISNUMBER(E197)=ISNUMBER(E164)),1,0),IF(AND(EXACT(B197,B165),EXACT(C197,C165),EXACT(D197,D165),EXACT(E197,E165),ISNUMBER(E197)=ISNUMBER(E165)),1,0),IF(AND(EXACT(B197,B166),EXACT(C197,C166),EXACT(D197,D166),EXACT(E197,E166),ISNUMBER(E197)=ISNUMBER(E166)),1,0)))</x:f>
      </x:c>
      <x:c r="S197" s="28" t="str">
        <x:f>IF(A197="","",SUM(IF(AND(EXACT(B197,B167),EXACT(C197,C167),EXACT(D197,D167),EXACT(E197,E167),ISNUMBER(E197)=ISNUMBER(E167)),1,0),IF(AND(EXACT(B197,B168),EXACT(C197,C168),EXACT(D197,D168),EXACT(E197,E168),ISNUMBER(E197)=ISNUMBER(E168)),1,0),IF(AND(EXACT(B197,B169),EXACT(C197,C169),EXACT(D197,D169),EXACT(E197,E169),ISNUMBER(E197)=ISNUMBER(E169)),1,0),IF(AND(EXACT(B197,B170),EXACT(C197,C170),EXACT(D197,D170),EXACT(E197,E170),ISNUMBER(E197)=ISNUMBER(E170)),1,0),IF(AND(EXACT(B197,B171),EXACT(C197,C171),EXACT(D197,D171),EXACT(E197,E171),ISNUMBER(E197)=ISNUMBER(E171)),1,0),IF(AND(EXACT(B197,B172),EXACT(C197,C172),EXACT(D197,D172),EXACT(E197,E172),ISNUMBER(E197)=ISNUMBER(E172)),1,0),IF(AND(EXACT(B197,B173),EXACT(C197,C173),EXACT(D197,D173),EXACT(E197,E173),ISNUMBER(E197)=ISNUMBER(E173)),1,0),IF(AND(EXACT(B197,B174),EXACT(C197,C174),EXACT(D197,D174),EXACT(E197,E174),ISNUMBER(E197)=ISNUMBER(E174)),1,0),IF(AND(EXACT(B197,B175),EXACT(C197,C175),EXACT(D197,D175),EXACT(E197,E175),ISNUMBER(E197)=ISNUMBER(E175)),1,0),IF(AND(EXACT(B197,B176),EXACT(C197,C176),EXACT(D197,D176),EXACT(E197,E176),ISNUMBER(E197)=ISNUMBER(E176)),1,0),IF(AND(EXACT(B197,B177),EXACT(C197,C177),EXACT(D197,D177),EXACT(E197,E177),ISNUMBER(E197)=ISNUMBER(E177)),1,0),IF(AND(EXACT(B197,B178),EXACT(C197,C178),EXACT(D197,D178),EXACT(E197,E178),ISNUMBER(E197)=ISNUMBER(E178)),1,0),IF(AND(EXACT(B197,B179),EXACT(C197,C179),EXACT(D197,D179),EXACT(E197,E179),ISNUMBER(E197)=ISNUMBER(E179)),1,0),IF(AND(EXACT(B197,B180),EXACT(C197,C180),EXACT(D197,D180),EXACT(E197,E180),ISNUMBER(E197)=ISNUMBER(E180)),1,0),IF(AND(EXACT(B197,B181),EXACT(C197,C181),EXACT(D197,D181),EXACT(E197,E181),ISNUMBER(E197)=ISNUMBER(E181)),1,0),IF(AND(EXACT(B197,B182),EXACT(C197,C182),EXACT(D197,D182),EXACT(E197,E182),ISNUMBER(E197)=ISNUMBER(E182)),1,0),IF(AND(EXACT(B197,B183),EXACT(C197,C183),EXACT(D197,D183),EXACT(E197,E183),ISNUMBER(E197)=ISNUMBER(E183)),1,0),IF(AND(EXACT(B197,B184),EXACT(C197,C184),EXACT(D197,D184),EXACT(E197,E184),ISNUMBER(E197)=ISNUMBER(E184)),1,0),IF(AND(EXACT(B197,B185),EXACT(C197,C185),EXACT(D197,D185),EXACT(E197,E185),ISNUMBER(E197)=ISNUMBER(E185)),1,0),IF(AND(EXACT(B197,B186),EXACT(C197,C186),EXACT(D197,D186),EXACT(E197,E186),ISNUMBER(E197)=ISNUMBER(E186)),1,0)))</x:f>
      </x:c>
      <x:c r="T197" s="28" t="str">
        <x:f>IF(A197="","",SUM(IF(AND(EXACT(B197,B187),EXACT(C197,C187),EXACT(D197,D187),EXACT(E197,E187),ISNUMBER(E197)=ISNUMBER(E187)),1,0),IF(AND(EXACT(B197,B188),EXACT(C197,C188),EXACT(D197,D188),EXACT(E197,E188),ISNUMBER(E197)=ISNUMBER(E188)),1,0),IF(AND(EXACT(B197,B189),EXACT(C197,C189),EXACT(D197,D189),EXACT(E197,E189),ISNUMBER(E197)=ISNUMBER(E189)),1,0),IF(AND(EXACT(B197,B190),EXACT(C197,C190),EXACT(D197,D190),EXACT(E197,E190),ISNUMBER(E197)=ISNUMBER(E190)),1,0),IF(AND(EXACT(B197,B191),EXACT(C197,C191),EXACT(D197,D191),EXACT(E197,E191),ISNUMBER(E197)=ISNUMBER(E191)),1,0),IF(AND(EXACT(B197,B192),EXACT(C197,C192),EXACT(D197,D192),EXACT(E197,E192),ISNUMBER(E197)=ISNUMBER(E192)),1,0),IF(AND(EXACT(B197,B193),EXACT(C197,C193),EXACT(D197,D193),EXACT(E197,E193),ISNUMBER(E197)=ISNUMBER(E193)),1,0),IF(AND(EXACT(B197,B194),EXACT(C197,C194),EXACT(D197,D194),EXACT(E197,E194),ISNUMBER(E197)=ISNUMBER(E194)),1,0),IF(AND(EXACT(B197,B195),EXACT(C197,C195),EXACT(D197,D195),EXACT(E197,E195),ISNUMBER(E197)=ISNUMBER(E195)),1,0),IF(AND(EXACT(B197,B196),EXACT(C197,C196),EXACT(D197,D196),EXACT(E197,E196),ISNUMBER(E197)=ISNUMBER(E196)),1,0),IF(AND(EXACT(B197,B197),EXACT(C197,C197),EXACT(D197,D197),EXACT(E197,E197),ISNUMBER(E197)=ISNUMBER(E197)),1,0)))</x:f>
      </x:c>
    </x:row>
    <x:row r="198" ht="22" customHeight="1">
      <x:c r="A198" s="2" t="str">
        <x:f>IF(COUNTA('Input'!A198:D198)=0,"",ROW()-6)</x:f>
      </x:c>
      <x:c r="B198" s="2" t="str">
        <x:f>IF(ISBLANK('Input'!A198),"",'Input'!A198)</x:f>
      </x:c>
      <x:c r="C198" s="2" t="str">
        <x:f>IF(ISBLANK('Input'!B198),"",'Input'!B198)</x:f>
      </x:c>
      <x:c r="D198" s="2" t="str">
        <x:f>IF(ISBLANK('Input'!C198),"",'Input'!C198)</x:f>
      </x:c>
      <x:c r="E198" s="21" t="str">
        <x:f>IF(ISBLANK('Input'!D198),"",'Input'!D198)</x:f>
      </x:c>
      <x:c r="F198" s="2" t="str">
        <x:f>IF(A198="","",SUM(K198:T198))</x:f>
      </x:c>
      <x:c r="G198" s="2" t="str">
        <x:f>IF(A198="","",IF(F198&gt;1,"Exact duplicate",IF(B198="","Missing job ID",IF(C198="","Missing customer",IF(NOT(OR(EXACT(D198,"completed"),EXACT(D198,"cancelled"))),"Missing or invalid status",IF(NOT(ISNUMBER(E198)),"Missing or invalid amount",IF(E198&lt;0,"Missing or invalid amount","")))))))</x:f>
      </x:c>
      <x:c r="H198" s="2" t="str">
        <x:f>IF(A198="","",IF(F198&gt;1,"Duplicate",IF(G198&lt;&gt;"","Exception",IF(EXACT(D198,"completed"),"Completed","Cancelled"))))</x:f>
      </x:c>
      <x:c r="I198" s="21" t="str">
        <x:f>IF(A198="","",IF(H198="Completed",E198,0))</x:f>
      </x:c>
      <x:c r="K198" s="28" t="str">
        <x:f>IF(A198="","",SUM(IF(AND(EXACT(B198,B7),EXACT(C198,C7),EXACT(D198,D7),EXACT(E198,E7),ISNUMBER(E198)=ISNUMBER(E7)),1,0),IF(AND(EXACT(B198,B8),EXACT(C198,C8),EXACT(D198,D8),EXACT(E198,E8),ISNUMBER(E198)=ISNUMBER(E8)),1,0),IF(AND(EXACT(B198,B9),EXACT(C198,C9),EXACT(D198,D9),EXACT(E198,E9),ISNUMBER(E198)=ISNUMBER(E9)),1,0),IF(AND(EXACT(B198,B10),EXACT(C198,C10),EXACT(D198,D10),EXACT(E198,E10),ISNUMBER(E198)=ISNUMBER(E10)),1,0),IF(AND(EXACT(B198,B11),EXACT(C198,C11),EXACT(D198,D11),EXACT(E198,E11),ISNUMBER(E198)=ISNUMBER(E11)),1,0),IF(AND(EXACT(B198,B12),EXACT(C198,C12),EXACT(D198,D12),EXACT(E198,E12),ISNUMBER(E198)=ISNUMBER(E12)),1,0),IF(AND(EXACT(B198,B13),EXACT(C198,C13),EXACT(D198,D13),EXACT(E198,E13),ISNUMBER(E198)=ISNUMBER(E13)),1,0),IF(AND(EXACT(B198,B14),EXACT(C198,C14),EXACT(D198,D14),EXACT(E198,E14),ISNUMBER(E198)=ISNUMBER(E14)),1,0),IF(AND(EXACT(B198,B15),EXACT(C198,C15),EXACT(D198,D15),EXACT(E198,E15),ISNUMBER(E198)=ISNUMBER(E15)),1,0),IF(AND(EXACT(B198,B16),EXACT(C198,C16),EXACT(D198,D16),EXACT(E198,E16),ISNUMBER(E198)=ISNUMBER(E16)),1,0),IF(AND(EXACT(B198,B17),EXACT(C198,C17),EXACT(D198,D17),EXACT(E198,E17),ISNUMBER(E198)=ISNUMBER(E17)),1,0),IF(AND(EXACT(B198,B18),EXACT(C198,C18),EXACT(D198,D18),EXACT(E198,E18),ISNUMBER(E198)=ISNUMBER(E18)),1,0),IF(AND(EXACT(B198,B19),EXACT(C198,C19),EXACT(D198,D19),EXACT(E198,E19),ISNUMBER(E198)=ISNUMBER(E19)),1,0),IF(AND(EXACT(B198,B20),EXACT(C198,C20),EXACT(D198,D20),EXACT(E198,E20),ISNUMBER(E198)=ISNUMBER(E20)),1,0),IF(AND(EXACT(B198,B21),EXACT(C198,C21),EXACT(D198,D21),EXACT(E198,E21),ISNUMBER(E198)=ISNUMBER(E21)),1,0),IF(AND(EXACT(B198,B22),EXACT(C198,C22),EXACT(D198,D22),EXACT(E198,E22),ISNUMBER(E198)=ISNUMBER(E22)),1,0),IF(AND(EXACT(B198,B23),EXACT(C198,C23),EXACT(D198,D23),EXACT(E198,E23),ISNUMBER(E198)=ISNUMBER(E23)),1,0),IF(AND(EXACT(B198,B24),EXACT(C198,C24),EXACT(D198,D24),EXACT(E198,E24),ISNUMBER(E198)=ISNUMBER(E24)),1,0),IF(AND(EXACT(B198,B25),EXACT(C198,C25),EXACT(D198,D25),EXACT(E198,E25),ISNUMBER(E198)=ISNUMBER(E25)),1,0),IF(AND(EXACT(B198,B26),EXACT(C198,C26),EXACT(D198,D26),EXACT(E198,E26),ISNUMBER(E198)=ISNUMBER(E26)),1,0)))</x:f>
      </x:c>
      <x:c r="L198" s="28" t="str">
        <x:f>IF(A198="","",SUM(IF(AND(EXACT(B198,B27),EXACT(C198,C27),EXACT(D198,D27),EXACT(E198,E27),ISNUMBER(E198)=ISNUMBER(E27)),1,0),IF(AND(EXACT(B198,B28),EXACT(C198,C28),EXACT(D198,D28),EXACT(E198,E28),ISNUMBER(E198)=ISNUMBER(E28)),1,0),IF(AND(EXACT(B198,B29),EXACT(C198,C29),EXACT(D198,D29),EXACT(E198,E29),ISNUMBER(E198)=ISNUMBER(E29)),1,0),IF(AND(EXACT(B198,B30),EXACT(C198,C30),EXACT(D198,D30),EXACT(E198,E30),ISNUMBER(E198)=ISNUMBER(E30)),1,0),IF(AND(EXACT(B198,B31),EXACT(C198,C31),EXACT(D198,D31),EXACT(E198,E31),ISNUMBER(E198)=ISNUMBER(E31)),1,0),IF(AND(EXACT(B198,B32),EXACT(C198,C32),EXACT(D198,D32),EXACT(E198,E32),ISNUMBER(E198)=ISNUMBER(E32)),1,0),IF(AND(EXACT(B198,B33),EXACT(C198,C33),EXACT(D198,D33),EXACT(E198,E33),ISNUMBER(E198)=ISNUMBER(E33)),1,0),IF(AND(EXACT(B198,B34),EXACT(C198,C34),EXACT(D198,D34),EXACT(E198,E34),ISNUMBER(E198)=ISNUMBER(E34)),1,0),IF(AND(EXACT(B198,B35),EXACT(C198,C35),EXACT(D198,D35),EXACT(E198,E35),ISNUMBER(E198)=ISNUMBER(E35)),1,0),IF(AND(EXACT(B198,B36),EXACT(C198,C36),EXACT(D198,D36),EXACT(E198,E36),ISNUMBER(E198)=ISNUMBER(E36)),1,0),IF(AND(EXACT(B198,B37),EXACT(C198,C37),EXACT(D198,D37),EXACT(E198,E37),ISNUMBER(E198)=ISNUMBER(E37)),1,0),IF(AND(EXACT(B198,B38),EXACT(C198,C38),EXACT(D198,D38),EXACT(E198,E38),ISNUMBER(E198)=ISNUMBER(E38)),1,0),IF(AND(EXACT(B198,B39),EXACT(C198,C39),EXACT(D198,D39),EXACT(E198,E39),ISNUMBER(E198)=ISNUMBER(E39)),1,0),IF(AND(EXACT(B198,B40),EXACT(C198,C40),EXACT(D198,D40),EXACT(E198,E40),ISNUMBER(E198)=ISNUMBER(E40)),1,0),IF(AND(EXACT(B198,B41),EXACT(C198,C41),EXACT(D198,D41),EXACT(E198,E41),ISNUMBER(E198)=ISNUMBER(E41)),1,0),IF(AND(EXACT(B198,B42),EXACT(C198,C42),EXACT(D198,D42),EXACT(E198,E42),ISNUMBER(E198)=ISNUMBER(E42)),1,0),IF(AND(EXACT(B198,B43),EXACT(C198,C43),EXACT(D198,D43),EXACT(E198,E43),ISNUMBER(E198)=ISNUMBER(E43)),1,0),IF(AND(EXACT(B198,B44),EXACT(C198,C44),EXACT(D198,D44),EXACT(E198,E44),ISNUMBER(E198)=ISNUMBER(E44)),1,0),IF(AND(EXACT(B198,B45),EXACT(C198,C45),EXACT(D198,D45),EXACT(E198,E45),ISNUMBER(E198)=ISNUMBER(E45)),1,0),IF(AND(EXACT(B198,B46),EXACT(C198,C46),EXACT(D198,D46),EXACT(E198,E46),ISNUMBER(E198)=ISNUMBER(E46)),1,0)))</x:f>
      </x:c>
      <x:c r="M198" s="28" t="str">
        <x:f>IF(A198="","",SUM(IF(AND(EXACT(B198,B47),EXACT(C198,C47),EXACT(D198,D47),EXACT(E198,E47),ISNUMBER(E198)=ISNUMBER(E47)),1,0),IF(AND(EXACT(B198,B48),EXACT(C198,C48),EXACT(D198,D48),EXACT(E198,E48),ISNUMBER(E198)=ISNUMBER(E48)),1,0),IF(AND(EXACT(B198,B49),EXACT(C198,C49),EXACT(D198,D49),EXACT(E198,E49),ISNUMBER(E198)=ISNUMBER(E49)),1,0),IF(AND(EXACT(B198,B50),EXACT(C198,C50),EXACT(D198,D50),EXACT(E198,E50),ISNUMBER(E198)=ISNUMBER(E50)),1,0),IF(AND(EXACT(B198,B51),EXACT(C198,C51),EXACT(D198,D51),EXACT(E198,E51),ISNUMBER(E198)=ISNUMBER(E51)),1,0),IF(AND(EXACT(B198,B52),EXACT(C198,C52),EXACT(D198,D52),EXACT(E198,E52),ISNUMBER(E198)=ISNUMBER(E52)),1,0),IF(AND(EXACT(B198,B53),EXACT(C198,C53),EXACT(D198,D53),EXACT(E198,E53),ISNUMBER(E198)=ISNUMBER(E53)),1,0),IF(AND(EXACT(B198,B54),EXACT(C198,C54),EXACT(D198,D54),EXACT(E198,E54),ISNUMBER(E198)=ISNUMBER(E54)),1,0),IF(AND(EXACT(B198,B55),EXACT(C198,C55),EXACT(D198,D55),EXACT(E198,E55),ISNUMBER(E198)=ISNUMBER(E55)),1,0),IF(AND(EXACT(B198,B56),EXACT(C198,C56),EXACT(D198,D56),EXACT(E198,E56),ISNUMBER(E198)=ISNUMBER(E56)),1,0),IF(AND(EXACT(B198,B57),EXACT(C198,C57),EXACT(D198,D57),EXACT(E198,E57),ISNUMBER(E198)=ISNUMBER(E57)),1,0),IF(AND(EXACT(B198,B58),EXACT(C198,C58),EXACT(D198,D58),EXACT(E198,E58),ISNUMBER(E198)=ISNUMBER(E58)),1,0),IF(AND(EXACT(B198,B59),EXACT(C198,C59),EXACT(D198,D59),EXACT(E198,E59),ISNUMBER(E198)=ISNUMBER(E59)),1,0),IF(AND(EXACT(B198,B60),EXACT(C198,C60),EXACT(D198,D60),EXACT(E198,E60),ISNUMBER(E198)=ISNUMBER(E60)),1,0),IF(AND(EXACT(B198,B61),EXACT(C198,C61),EXACT(D198,D61),EXACT(E198,E61),ISNUMBER(E198)=ISNUMBER(E61)),1,0),IF(AND(EXACT(B198,B62),EXACT(C198,C62),EXACT(D198,D62),EXACT(E198,E62),ISNUMBER(E198)=ISNUMBER(E62)),1,0),IF(AND(EXACT(B198,B63),EXACT(C198,C63),EXACT(D198,D63),EXACT(E198,E63),ISNUMBER(E198)=ISNUMBER(E63)),1,0),IF(AND(EXACT(B198,B64),EXACT(C198,C64),EXACT(D198,D64),EXACT(E198,E64),ISNUMBER(E198)=ISNUMBER(E64)),1,0),IF(AND(EXACT(B198,B65),EXACT(C198,C65),EXACT(D198,D65),EXACT(E198,E65),ISNUMBER(E198)=ISNUMBER(E65)),1,0),IF(AND(EXACT(B198,B66),EXACT(C198,C66),EXACT(D198,D66),EXACT(E198,E66),ISNUMBER(E198)=ISNUMBER(E66)),1,0)))</x:f>
      </x:c>
      <x:c r="N198" s="28" t="str">
        <x:f>IF(A198="","",SUM(IF(AND(EXACT(B198,B67),EXACT(C198,C67),EXACT(D198,D67),EXACT(E198,E67),ISNUMBER(E198)=ISNUMBER(E67)),1,0),IF(AND(EXACT(B198,B68),EXACT(C198,C68),EXACT(D198,D68),EXACT(E198,E68),ISNUMBER(E198)=ISNUMBER(E68)),1,0),IF(AND(EXACT(B198,B69),EXACT(C198,C69),EXACT(D198,D69),EXACT(E198,E69),ISNUMBER(E198)=ISNUMBER(E69)),1,0),IF(AND(EXACT(B198,B70),EXACT(C198,C70),EXACT(D198,D70),EXACT(E198,E70),ISNUMBER(E198)=ISNUMBER(E70)),1,0),IF(AND(EXACT(B198,B71),EXACT(C198,C71),EXACT(D198,D71),EXACT(E198,E71),ISNUMBER(E198)=ISNUMBER(E71)),1,0),IF(AND(EXACT(B198,B72),EXACT(C198,C72),EXACT(D198,D72),EXACT(E198,E72),ISNUMBER(E198)=ISNUMBER(E72)),1,0),IF(AND(EXACT(B198,B73),EXACT(C198,C73),EXACT(D198,D73),EXACT(E198,E73),ISNUMBER(E198)=ISNUMBER(E73)),1,0),IF(AND(EXACT(B198,B74),EXACT(C198,C74),EXACT(D198,D74),EXACT(E198,E74),ISNUMBER(E198)=ISNUMBER(E74)),1,0),IF(AND(EXACT(B198,B75),EXACT(C198,C75),EXACT(D198,D75),EXACT(E198,E75),ISNUMBER(E198)=ISNUMBER(E75)),1,0),IF(AND(EXACT(B198,B76),EXACT(C198,C76),EXACT(D198,D76),EXACT(E198,E76),ISNUMBER(E198)=ISNUMBER(E76)),1,0),IF(AND(EXACT(B198,B77),EXACT(C198,C77),EXACT(D198,D77),EXACT(E198,E77),ISNUMBER(E198)=ISNUMBER(E77)),1,0),IF(AND(EXACT(B198,B78),EXACT(C198,C78),EXACT(D198,D78),EXACT(E198,E78),ISNUMBER(E198)=ISNUMBER(E78)),1,0),IF(AND(EXACT(B198,B79),EXACT(C198,C79),EXACT(D198,D79),EXACT(E198,E79),ISNUMBER(E198)=ISNUMBER(E79)),1,0),IF(AND(EXACT(B198,B80),EXACT(C198,C80),EXACT(D198,D80),EXACT(E198,E80),ISNUMBER(E198)=ISNUMBER(E80)),1,0),IF(AND(EXACT(B198,B81),EXACT(C198,C81),EXACT(D198,D81),EXACT(E198,E81),ISNUMBER(E198)=ISNUMBER(E81)),1,0),IF(AND(EXACT(B198,B82),EXACT(C198,C82),EXACT(D198,D82),EXACT(E198,E82),ISNUMBER(E198)=ISNUMBER(E82)),1,0),IF(AND(EXACT(B198,B83),EXACT(C198,C83),EXACT(D198,D83),EXACT(E198,E83),ISNUMBER(E198)=ISNUMBER(E83)),1,0),IF(AND(EXACT(B198,B84),EXACT(C198,C84),EXACT(D198,D84),EXACT(E198,E84),ISNUMBER(E198)=ISNUMBER(E84)),1,0),IF(AND(EXACT(B198,B85),EXACT(C198,C85),EXACT(D198,D85),EXACT(E198,E85),ISNUMBER(E198)=ISNUMBER(E85)),1,0),IF(AND(EXACT(B198,B86),EXACT(C198,C86),EXACT(D198,D86),EXACT(E198,E86),ISNUMBER(E198)=ISNUMBER(E86)),1,0)))</x:f>
      </x:c>
      <x:c r="O198" s="28" t="str">
        <x:f>IF(A198="","",SUM(IF(AND(EXACT(B198,B87),EXACT(C198,C87),EXACT(D198,D87),EXACT(E198,E87),ISNUMBER(E198)=ISNUMBER(E87)),1,0),IF(AND(EXACT(B198,B88),EXACT(C198,C88),EXACT(D198,D88),EXACT(E198,E88),ISNUMBER(E198)=ISNUMBER(E88)),1,0),IF(AND(EXACT(B198,B89),EXACT(C198,C89),EXACT(D198,D89),EXACT(E198,E89),ISNUMBER(E198)=ISNUMBER(E89)),1,0),IF(AND(EXACT(B198,B90),EXACT(C198,C90),EXACT(D198,D90),EXACT(E198,E90),ISNUMBER(E198)=ISNUMBER(E90)),1,0),IF(AND(EXACT(B198,B91),EXACT(C198,C91),EXACT(D198,D91),EXACT(E198,E91),ISNUMBER(E198)=ISNUMBER(E91)),1,0),IF(AND(EXACT(B198,B92),EXACT(C198,C92),EXACT(D198,D92),EXACT(E198,E92),ISNUMBER(E198)=ISNUMBER(E92)),1,0),IF(AND(EXACT(B198,B93),EXACT(C198,C93),EXACT(D198,D93),EXACT(E198,E93),ISNUMBER(E198)=ISNUMBER(E93)),1,0),IF(AND(EXACT(B198,B94),EXACT(C198,C94),EXACT(D198,D94),EXACT(E198,E94),ISNUMBER(E198)=ISNUMBER(E94)),1,0),IF(AND(EXACT(B198,B95),EXACT(C198,C95),EXACT(D198,D95),EXACT(E198,E95),ISNUMBER(E198)=ISNUMBER(E95)),1,0),IF(AND(EXACT(B198,B96),EXACT(C198,C96),EXACT(D198,D96),EXACT(E198,E96),ISNUMBER(E198)=ISNUMBER(E96)),1,0),IF(AND(EXACT(B198,B97),EXACT(C198,C97),EXACT(D198,D97),EXACT(E198,E97),ISNUMBER(E198)=ISNUMBER(E97)),1,0),IF(AND(EXACT(B198,B98),EXACT(C198,C98),EXACT(D198,D98),EXACT(E198,E98),ISNUMBER(E198)=ISNUMBER(E98)),1,0),IF(AND(EXACT(B198,B99),EXACT(C198,C99),EXACT(D198,D99),EXACT(E198,E99),ISNUMBER(E198)=ISNUMBER(E99)),1,0),IF(AND(EXACT(B198,B100),EXACT(C198,C100),EXACT(D198,D100),EXACT(E198,E100),ISNUMBER(E198)=ISNUMBER(E100)),1,0),IF(AND(EXACT(B198,B101),EXACT(C198,C101),EXACT(D198,D101),EXACT(E198,E101),ISNUMBER(E198)=ISNUMBER(E101)),1,0),IF(AND(EXACT(B198,B102),EXACT(C198,C102),EXACT(D198,D102),EXACT(E198,E102),ISNUMBER(E198)=ISNUMBER(E102)),1,0),IF(AND(EXACT(B198,B103),EXACT(C198,C103),EXACT(D198,D103),EXACT(E198,E103),ISNUMBER(E198)=ISNUMBER(E103)),1,0),IF(AND(EXACT(B198,B104),EXACT(C198,C104),EXACT(D198,D104),EXACT(E198,E104),ISNUMBER(E198)=ISNUMBER(E104)),1,0),IF(AND(EXACT(B198,B105),EXACT(C198,C105),EXACT(D198,D105),EXACT(E198,E105),ISNUMBER(E198)=ISNUMBER(E105)),1,0),IF(AND(EXACT(B198,B106),EXACT(C198,C106),EXACT(D198,D106),EXACT(E198,E106),ISNUMBER(E198)=ISNUMBER(E106)),1,0)))</x:f>
      </x:c>
      <x:c r="P198" s="28" t="str">
        <x:f>IF(A198="","",SUM(IF(AND(EXACT(B198,B107),EXACT(C198,C107),EXACT(D198,D107),EXACT(E198,E107),ISNUMBER(E198)=ISNUMBER(E107)),1,0),IF(AND(EXACT(B198,B108),EXACT(C198,C108),EXACT(D198,D108),EXACT(E198,E108),ISNUMBER(E198)=ISNUMBER(E108)),1,0),IF(AND(EXACT(B198,B109),EXACT(C198,C109),EXACT(D198,D109),EXACT(E198,E109),ISNUMBER(E198)=ISNUMBER(E109)),1,0),IF(AND(EXACT(B198,B110),EXACT(C198,C110),EXACT(D198,D110),EXACT(E198,E110),ISNUMBER(E198)=ISNUMBER(E110)),1,0),IF(AND(EXACT(B198,B111),EXACT(C198,C111),EXACT(D198,D111),EXACT(E198,E111),ISNUMBER(E198)=ISNUMBER(E111)),1,0),IF(AND(EXACT(B198,B112),EXACT(C198,C112),EXACT(D198,D112),EXACT(E198,E112),ISNUMBER(E198)=ISNUMBER(E112)),1,0),IF(AND(EXACT(B198,B113),EXACT(C198,C113),EXACT(D198,D113),EXACT(E198,E113),ISNUMBER(E198)=ISNUMBER(E113)),1,0),IF(AND(EXACT(B198,B114),EXACT(C198,C114),EXACT(D198,D114),EXACT(E198,E114),ISNUMBER(E198)=ISNUMBER(E114)),1,0),IF(AND(EXACT(B198,B115),EXACT(C198,C115),EXACT(D198,D115),EXACT(E198,E115),ISNUMBER(E198)=ISNUMBER(E115)),1,0),IF(AND(EXACT(B198,B116),EXACT(C198,C116),EXACT(D198,D116),EXACT(E198,E116),ISNUMBER(E198)=ISNUMBER(E116)),1,0),IF(AND(EXACT(B198,B117),EXACT(C198,C117),EXACT(D198,D117),EXACT(E198,E117),ISNUMBER(E198)=ISNUMBER(E117)),1,0),IF(AND(EXACT(B198,B118),EXACT(C198,C118),EXACT(D198,D118),EXACT(E198,E118),ISNUMBER(E198)=ISNUMBER(E118)),1,0),IF(AND(EXACT(B198,B119),EXACT(C198,C119),EXACT(D198,D119),EXACT(E198,E119),ISNUMBER(E198)=ISNUMBER(E119)),1,0),IF(AND(EXACT(B198,B120),EXACT(C198,C120),EXACT(D198,D120),EXACT(E198,E120),ISNUMBER(E198)=ISNUMBER(E120)),1,0),IF(AND(EXACT(B198,B121),EXACT(C198,C121),EXACT(D198,D121),EXACT(E198,E121),ISNUMBER(E198)=ISNUMBER(E121)),1,0),IF(AND(EXACT(B198,B122),EXACT(C198,C122),EXACT(D198,D122),EXACT(E198,E122),ISNUMBER(E198)=ISNUMBER(E122)),1,0),IF(AND(EXACT(B198,B123),EXACT(C198,C123),EXACT(D198,D123),EXACT(E198,E123),ISNUMBER(E198)=ISNUMBER(E123)),1,0),IF(AND(EXACT(B198,B124),EXACT(C198,C124),EXACT(D198,D124),EXACT(E198,E124),ISNUMBER(E198)=ISNUMBER(E124)),1,0),IF(AND(EXACT(B198,B125),EXACT(C198,C125),EXACT(D198,D125),EXACT(E198,E125),ISNUMBER(E198)=ISNUMBER(E125)),1,0),IF(AND(EXACT(B198,B126),EXACT(C198,C126),EXACT(D198,D126),EXACT(E198,E126),ISNUMBER(E198)=ISNUMBER(E126)),1,0)))</x:f>
      </x:c>
      <x:c r="Q198" s="28" t="str">
        <x:f>IF(A198="","",SUM(IF(AND(EXACT(B198,B127),EXACT(C198,C127),EXACT(D198,D127),EXACT(E198,E127),ISNUMBER(E198)=ISNUMBER(E127)),1,0),IF(AND(EXACT(B198,B128),EXACT(C198,C128),EXACT(D198,D128),EXACT(E198,E128),ISNUMBER(E198)=ISNUMBER(E128)),1,0),IF(AND(EXACT(B198,B129),EXACT(C198,C129),EXACT(D198,D129),EXACT(E198,E129),ISNUMBER(E198)=ISNUMBER(E129)),1,0),IF(AND(EXACT(B198,B130),EXACT(C198,C130),EXACT(D198,D130),EXACT(E198,E130),ISNUMBER(E198)=ISNUMBER(E130)),1,0),IF(AND(EXACT(B198,B131),EXACT(C198,C131),EXACT(D198,D131),EXACT(E198,E131),ISNUMBER(E198)=ISNUMBER(E131)),1,0),IF(AND(EXACT(B198,B132),EXACT(C198,C132),EXACT(D198,D132),EXACT(E198,E132),ISNUMBER(E198)=ISNUMBER(E132)),1,0),IF(AND(EXACT(B198,B133),EXACT(C198,C133),EXACT(D198,D133),EXACT(E198,E133),ISNUMBER(E198)=ISNUMBER(E133)),1,0),IF(AND(EXACT(B198,B134),EXACT(C198,C134),EXACT(D198,D134),EXACT(E198,E134),ISNUMBER(E198)=ISNUMBER(E134)),1,0),IF(AND(EXACT(B198,B135),EXACT(C198,C135),EXACT(D198,D135),EXACT(E198,E135),ISNUMBER(E198)=ISNUMBER(E135)),1,0),IF(AND(EXACT(B198,B136),EXACT(C198,C136),EXACT(D198,D136),EXACT(E198,E136),ISNUMBER(E198)=ISNUMBER(E136)),1,0),IF(AND(EXACT(B198,B137),EXACT(C198,C137),EXACT(D198,D137),EXACT(E198,E137),ISNUMBER(E198)=ISNUMBER(E137)),1,0),IF(AND(EXACT(B198,B138),EXACT(C198,C138),EXACT(D198,D138),EXACT(E198,E138),ISNUMBER(E198)=ISNUMBER(E138)),1,0),IF(AND(EXACT(B198,B139),EXACT(C198,C139),EXACT(D198,D139),EXACT(E198,E139),ISNUMBER(E198)=ISNUMBER(E139)),1,0),IF(AND(EXACT(B198,B140),EXACT(C198,C140),EXACT(D198,D140),EXACT(E198,E140),ISNUMBER(E198)=ISNUMBER(E140)),1,0),IF(AND(EXACT(B198,B141),EXACT(C198,C141),EXACT(D198,D141),EXACT(E198,E141),ISNUMBER(E198)=ISNUMBER(E141)),1,0),IF(AND(EXACT(B198,B142),EXACT(C198,C142),EXACT(D198,D142),EXACT(E198,E142),ISNUMBER(E198)=ISNUMBER(E142)),1,0),IF(AND(EXACT(B198,B143),EXACT(C198,C143),EXACT(D198,D143),EXACT(E198,E143),ISNUMBER(E198)=ISNUMBER(E143)),1,0),IF(AND(EXACT(B198,B144),EXACT(C198,C144),EXACT(D198,D144),EXACT(E198,E144),ISNUMBER(E198)=ISNUMBER(E144)),1,0),IF(AND(EXACT(B198,B145),EXACT(C198,C145),EXACT(D198,D145),EXACT(E198,E145),ISNUMBER(E198)=ISNUMBER(E145)),1,0),IF(AND(EXACT(B198,B146),EXACT(C198,C146),EXACT(D198,D146),EXACT(E198,E146),ISNUMBER(E198)=ISNUMBER(E146)),1,0)))</x:f>
      </x:c>
      <x:c r="R198" s="28" t="str">
        <x:f>IF(A198="","",SUM(IF(AND(EXACT(B198,B147),EXACT(C198,C147),EXACT(D198,D147),EXACT(E198,E147),ISNUMBER(E198)=ISNUMBER(E147)),1,0),IF(AND(EXACT(B198,B148),EXACT(C198,C148),EXACT(D198,D148),EXACT(E198,E148),ISNUMBER(E198)=ISNUMBER(E148)),1,0),IF(AND(EXACT(B198,B149),EXACT(C198,C149),EXACT(D198,D149),EXACT(E198,E149),ISNUMBER(E198)=ISNUMBER(E149)),1,0),IF(AND(EXACT(B198,B150),EXACT(C198,C150),EXACT(D198,D150),EXACT(E198,E150),ISNUMBER(E198)=ISNUMBER(E150)),1,0),IF(AND(EXACT(B198,B151),EXACT(C198,C151),EXACT(D198,D151),EXACT(E198,E151),ISNUMBER(E198)=ISNUMBER(E151)),1,0),IF(AND(EXACT(B198,B152),EXACT(C198,C152),EXACT(D198,D152),EXACT(E198,E152),ISNUMBER(E198)=ISNUMBER(E152)),1,0),IF(AND(EXACT(B198,B153),EXACT(C198,C153),EXACT(D198,D153),EXACT(E198,E153),ISNUMBER(E198)=ISNUMBER(E153)),1,0),IF(AND(EXACT(B198,B154),EXACT(C198,C154),EXACT(D198,D154),EXACT(E198,E154),ISNUMBER(E198)=ISNUMBER(E154)),1,0),IF(AND(EXACT(B198,B155),EXACT(C198,C155),EXACT(D198,D155),EXACT(E198,E155),ISNUMBER(E198)=ISNUMBER(E155)),1,0),IF(AND(EXACT(B198,B156),EXACT(C198,C156),EXACT(D198,D156),EXACT(E198,E156),ISNUMBER(E198)=ISNUMBER(E156)),1,0),IF(AND(EXACT(B198,B157),EXACT(C198,C157),EXACT(D198,D157),EXACT(E198,E157),ISNUMBER(E198)=ISNUMBER(E157)),1,0),IF(AND(EXACT(B198,B158),EXACT(C198,C158),EXACT(D198,D158),EXACT(E198,E158),ISNUMBER(E198)=ISNUMBER(E158)),1,0),IF(AND(EXACT(B198,B159),EXACT(C198,C159),EXACT(D198,D159),EXACT(E198,E159),ISNUMBER(E198)=ISNUMBER(E159)),1,0),IF(AND(EXACT(B198,B160),EXACT(C198,C160),EXACT(D198,D160),EXACT(E198,E160),ISNUMBER(E198)=ISNUMBER(E160)),1,0),IF(AND(EXACT(B198,B161),EXACT(C198,C161),EXACT(D198,D161),EXACT(E198,E161),ISNUMBER(E198)=ISNUMBER(E161)),1,0),IF(AND(EXACT(B198,B162),EXACT(C198,C162),EXACT(D198,D162),EXACT(E198,E162),ISNUMBER(E198)=ISNUMBER(E162)),1,0),IF(AND(EXACT(B198,B163),EXACT(C198,C163),EXACT(D198,D163),EXACT(E198,E163),ISNUMBER(E198)=ISNUMBER(E163)),1,0),IF(AND(EXACT(B198,B164),EXACT(C198,C164),EXACT(D198,D164),EXACT(E198,E164),ISNUMBER(E198)=ISNUMBER(E164)),1,0),IF(AND(EXACT(B198,B165),EXACT(C198,C165),EXACT(D198,D165),EXACT(E198,E165),ISNUMBER(E198)=ISNUMBER(E165)),1,0),IF(AND(EXACT(B198,B166),EXACT(C198,C166),EXACT(D198,D166),EXACT(E198,E166),ISNUMBER(E198)=ISNUMBER(E166)),1,0)))</x:f>
      </x:c>
      <x:c r="S198" s="28" t="str">
        <x:f>IF(A198="","",SUM(IF(AND(EXACT(B198,B167),EXACT(C198,C167),EXACT(D198,D167),EXACT(E198,E167),ISNUMBER(E198)=ISNUMBER(E167)),1,0),IF(AND(EXACT(B198,B168),EXACT(C198,C168),EXACT(D198,D168),EXACT(E198,E168),ISNUMBER(E198)=ISNUMBER(E168)),1,0),IF(AND(EXACT(B198,B169),EXACT(C198,C169),EXACT(D198,D169),EXACT(E198,E169),ISNUMBER(E198)=ISNUMBER(E169)),1,0),IF(AND(EXACT(B198,B170),EXACT(C198,C170),EXACT(D198,D170),EXACT(E198,E170),ISNUMBER(E198)=ISNUMBER(E170)),1,0),IF(AND(EXACT(B198,B171),EXACT(C198,C171),EXACT(D198,D171),EXACT(E198,E171),ISNUMBER(E198)=ISNUMBER(E171)),1,0),IF(AND(EXACT(B198,B172),EXACT(C198,C172),EXACT(D198,D172),EXACT(E198,E172),ISNUMBER(E198)=ISNUMBER(E172)),1,0),IF(AND(EXACT(B198,B173),EXACT(C198,C173),EXACT(D198,D173),EXACT(E198,E173),ISNUMBER(E198)=ISNUMBER(E173)),1,0),IF(AND(EXACT(B198,B174),EXACT(C198,C174),EXACT(D198,D174),EXACT(E198,E174),ISNUMBER(E198)=ISNUMBER(E174)),1,0),IF(AND(EXACT(B198,B175),EXACT(C198,C175),EXACT(D198,D175),EXACT(E198,E175),ISNUMBER(E198)=ISNUMBER(E175)),1,0),IF(AND(EXACT(B198,B176),EXACT(C198,C176),EXACT(D198,D176),EXACT(E198,E176),ISNUMBER(E198)=ISNUMBER(E176)),1,0),IF(AND(EXACT(B198,B177),EXACT(C198,C177),EXACT(D198,D177),EXACT(E198,E177),ISNUMBER(E198)=ISNUMBER(E177)),1,0),IF(AND(EXACT(B198,B178),EXACT(C198,C178),EXACT(D198,D178),EXACT(E198,E178),ISNUMBER(E198)=ISNUMBER(E178)),1,0),IF(AND(EXACT(B198,B179),EXACT(C198,C179),EXACT(D198,D179),EXACT(E198,E179),ISNUMBER(E198)=ISNUMBER(E179)),1,0),IF(AND(EXACT(B198,B180),EXACT(C198,C180),EXACT(D198,D180),EXACT(E198,E180),ISNUMBER(E198)=ISNUMBER(E180)),1,0),IF(AND(EXACT(B198,B181),EXACT(C198,C181),EXACT(D198,D181),EXACT(E198,E181),ISNUMBER(E198)=ISNUMBER(E181)),1,0),IF(AND(EXACT(B198,B182),EXACT(C198,C182),EXACT(D198,D182),EXACT(E198,E182),ISNUMBER(E198)=ISNUMBER(E182)),1,0),IF(AND(EXACT(B198,B183),EXACT(C198,C183),EXACT(D198,D183),EXACT(E198,E183),ISNUMBER(E198)=ISNUMBER(E183)),1,0),IF(AND(EXACT(B198,B184),EXACT(C198,C184),EXACT(D198,D184),EXACT(E198,E184),ISNUMBER(E198)=ISNUMBER(E184)),1,0),IF(AND(EXACT(B198,B185),EXACT(C198,C185),EXACT(D198,D185),EXACT(E198,E185),ISNUMBER(E198)=ISNUMBER(E185)),1,0),IF(AND(EXACT(B198,B186),EXACT(C198,C186),EXACT(D198,D186),EXACT(E198,E186),ISNUMBER(E198)=ISNUMBER(E186)),1,0)))</x:f>
      </x:c>
      <x:c r="T198" s="28" t="str">
        <x:f>IF(A198="","",SUM(IF(AND(EXACT(B198,B187),EXACT(C198,C187),EXACT(D198,D187),EXACT(E198,E187),ISNUMBER(E198)=ISNUMBER(E187)),1,0),IF(AND(EXACT(B198,B188),EXACT(C198,C188),EXACT(D198,D188),EXACT(E198,E188),ISNUMBER(E198)=ISNUMBER(E188)),1,0),IF(AND(EXACT(B198,B189),EXACT(C198,C189),EXACT(D198,D189),EXACT(E198,E189),ISNUMBER(E198)=ISNUMBER(E189)),1,0),IF(AND(EXACT(B198,B190),EXACT(C198,C190),EXACT(D198,D190),EXACT(E198,E190),ISNUMBER(E198)=ISNUMBER(E190)),1,0),IF(AND(EXACT(B198,B191),EXACT(C198,C191),EXACT(D198,D191),EXACT(E198,E191),ISNUMBER(E198)=ISNUMBER(E191)),1,0),IF(AND(EXACT(B198,B192),EXACT(C198,C192),EXACT(D198,D192),EXACT(E198,E192),ISNUMBER(E198)=ISNUMBER(E192)),1,0),IF(AND(EXACT(B198,B193),EXACT(C198,C193),EXACT(D198,D193),EXACT(E198,E193),ISNUMBER(E198)=ISNUMBER(E193)),1,0),IF(AND(EXACT(B198,B194),EXACT(C198,C194),EXACT(D198,D194),EXACT(E198,E194),ISNUMBER(E198)=ISNUMBER(E194)),1,0),IF(AND(EXACT(B198,B195),EXACT(C198,C195),EXACT(D198,D195),EXACT(E198,E195),ISNUMBER(E198)=ISNUMBER(E195)),1,0),IF(AND(EXACT(B198,B196),EXACT(C198,C196),EXACT(D198,D196),EXACT(E198,E196),ISNUMBER(E198)=ISNUMBER(E196)),1,0),IF(AND(EXACT(B198,B197),EXACT(C198,C197),EXACT(D198,D197),EXACT(E198,E197),ISNUMBER(E198)=ISNUMBER(E197)),1,0),IF(AND(EXACT(B198,B198),EXACT(C198,C198),EXACT(D198,D198),EXACT(E198,E198),ISNUMBER(E198)=ISNUMBER(E198)),1,0)))</x:f>
      </x:c>
    </x:row>
    <x:row r="199" ht="22" customHeight="1">
      <x:c r="A199" s="2" t="str">
        <x:f>IF(COUNTA('Input'!A199:D199)=0,"",ROW()-6)</x:f>
      </x:c>
      <x:c r="B199" s="2" t="str">
        <x:f>IF(ISBLANK('Input'!A199),"",'Input'!A199)</x:f>
      </x:c>
      <x:c r="C199" s="2" t="str">
        <x:f>IF(ISBLANK('Input'!B199),"",'Input'!B199)</x:f>
      </x:c>
      <x:c r="D199" s="2" t="str">
        <x:f>IF(ISBLANK('Input'!C199),"",'Input'!C199)</x:f>
      </x:c>
      <x:c r="E199" s="21" t="str">
        <x:f>IF(ISBLANK('Input'!D199),"",'Input'!D199)</x:f>
      </x:c>
      <x:c r="F199" s="2" t="str">
        <x:f>IF(A199="","",SUM(K199:T199))</x:f>
      </x:c>
      <x:c r="G199" s="2" t="str">
        <x:f>IF(A199="","",IF(F199&gt;1,"Exact duplicate",IF(B199="","Missing job ID",IF(C199="","Missing customer",IF(NOT(OR(EXACT(D199,"completed"),EXACT(D199,"cancelled"))),"Missing or invalid status",IF(NOT(ISNUMBER(E199)),"Missing or invalid amount",IF(E199&lt;0,"Missing or invalid amount","")))))))</x:f>
      </x:c>
      <x:c r="H199" s="2" t="str">
        <x:f>IF(A199="","",IF(F199&gt;1,"Duplicate",IF(G199&lt;&gt;"","Exception",IF(EXACT(D199,"completed"),"Completed","Cancelled"))))</x:f>
      </x:c>
      <x:c r="I199" s="21" t="str">
        <x:f>IF(A199="","",IF(H199="Completed",E199,0))</x:f>
      </x:c>
      <x:c r="K199" s="28" t="str">
        <x:f>IF(A199="","",SUM(IF(AND(EXACT(B199,B7),EXACT(C199,C7),EXACT(D199,D7),EXACT(E199,E7),ISNUMBER(E199)=ISNUMBER(E7)),1,0),IF(AND(EXACT(B199,B8),EXACT(C199,C8),EXACT(D199,D8),EXACT(E199,E8),ISNUMBER(E199)=ISNUMBER(E8)),1,0),IF(AND(EXACT(B199,B9),EXACT(C199,C9),EXACT(D199,D9),EXACT(E199,E9),ISNUMBER(E199)=ISNUMBER(E9)),1,0),IF(AND(EXACT(B199,B10),EXACT(C199,C10),EXACT(D199,D10),EXACT(E199,E10),ISNUMBER(E199)=ISNUMBER(E10)),1,0),IF(AND(EXACT(B199,B11),EXACT(C199,C11),EXACT(D199,D11),EXACT(E199,E11),ISNUMBER(E199)=ISNUMBER(E11)),1,0),IF(AND(EXACT(B199,B12),EXACT(C199,C12),EXACT(D199,D12),EXACT(E199,E12),ISNUMBER(E199)=ISNUMBER(E12)),1,0),IF(AND(EXACT(B199,B13),EXACT(C199,C13),EXACT(D199,D13),EXACT(E199,E13),ISNUMBER(E199)=ISNUMBER(E13)),1,0),IF(AND(EXACT(B199,B14),EXACT(C199,C14),EXACT(D199,D14),EXACT(E199,E14),ISNUMBER(E199)=ISNUMBER(E14)),1,0),IF(AND(EXACT(B199,B15),EXACT(C199,C15),EXACT(D199,D15),EXACT(E199,E15),ISNUMBER(E199)=ISNUMBER(E15)),1,0),IF(AND(EXACT(B199,B16),EXACT(C199,C16),EXACT(D199,D16),EXACT(E199,E16),ISNUMBER(E199)=ISNUMBER(E16)),1,0),IF(AND(EXACT(B199,B17),EXACT(C199,C17),EXACT(D199,D17),EXACT(E199,E17),ISNUMBER(E199)=ISNUMBER(E17)),1,0),IF(AND(EXACT(B199,B18),EXACT(C199,C18),EXACT(D199,D18),EXACT(E199,E18),ISNUMBER(E199)=ISNUMBER(E18)),1,0),IF(AND(EXACT(B199,B19),EXACT(C199,C19),EXACT(D199,D19),EXACT(E199,E19),ISNUMBER(E199)=ISNUMBER(E19)),1,0),IF(AND(EXACT(B199,B20),EXACT(C199,C20),EXACT(D199,D20),EXACT(E199,E20),ISNUMBER(E199)=ISNUMBER(E20)),1,0),IF(AND(EXACT(B199,B21),EXACT(C199,C21),EXACT(D199,D21),EXACT(E199,E21),ISNUMBER(E199)=ISNUMBER(E21)),1,0),IF(AND(EXACT(B199,B22),EXACT(C199,C22),EXACT(D199,D22),EXACT(E199,E22),ISNUMBER(E199)=ISNUMBER(E22)),1,0),IF(AND(EXACT(B199,B23),EXACT(C199,C23),EXACT(D199,D23),EXACT(E199,E23),ISNUMBER(E199)=ISNUMBER(E23)),1,0),IF(AND(EXACT(B199,B24),EXACT(C199,C24),EXACT(D199,D24),EXACT(E199,E24),ISNUMBER(E199)=ISNUMBER(E24)),1,0),IF(AND(EXACT(B199,B25),EXACT(C199,C25),EXACT(D199,D25),EXACT(E199,E25),ISNUMBER(E199)=ISNUMBER(E25)),1,0),IF(AND(EXACT(B199,B26),EXACT(C199,C26),EXACT(D199,D26),EXACT(E199,E26),ISNUMBER(E199)=ISNUMBER(E26)),1,0)))</x:f>
      </x:c>
      <x:c r="L199" s="28" t="str">
        <x:f>IF(A199="","",SUM(IF(AND(EXACT(B199,B27),EXACT(C199,C27),EXACT(D199,D27),EXACT(E199,E27),ISNUMBER(E199)=ISNUMBER(E27)),1,0),IF(AND(EXACT(B199,B28),EXACT(C199,C28),EXACT(D199,D28),EXACT(E199,E28),ISNUMBER(E199)=ISNUMBER(E28)),1,0),IF(AND(EXACT(B199,B29),EXACT(C199,C29),EXACT(D199,D29),EXACT(E199,E29),ISNUMBER(E199)=ISNUMBER(E29)),1,0),IF(AND(EXACT(B199,B30),EXACT(C199,C30),EXACT(D199,D30),EXACT(E199,E30),ISNUMBER(E199)=ISNUMBER(E30)),1,0),IF(AND(EXACT(B199,B31),EXACT(C199,C31),EXACT(D199,D31),EXACT(E199,E31),ISNUMBER(E199)=ISNUMBER(E31)),1,0),IF(AND(EXACT(B199,B32),EXACT(C199,C32),EXACT(D199,D32),EXACT(E199,E32),ISNUMBER(E199)=ISNUMBER(E32)),1,0),IF(AND(EXACT(B199,B33),EXACT(C199,C33),EXACT(D199,D33),EXACT(E199,E33),ISNUMBER(E199)=ISNUMBER(E33)),1,0),IF(AND(EXACT(B199,B34),EXACT(C199,C34),EXACT(D199,D34),EXACT(E199,E34),ISNUMBER(E199)=ISNUMBER(E34)),1,0),IF(AND(EXACT(B199,B35),EXACT(C199,C35),EXACT(D199,D35),EXACT(E199,E35),ISNUMBER(E199)=ISNUMBER(E35)),1,0),IF(AND(EXACT(B199,B36),EXACT(C199,C36),EXACT(D199,D36),EXACT(E199,E36),ISNUMBER(E199)=ISNUMBER(E36)),1,0),IF(AND(EXACT(B199,B37),EXACT(C199,C37),EXACT(D199,D37),EXACT(E199,E37),ISNUMBER(E199)=ISNUMBER(E37)),1,0),IF(AND(EXACT(B199,B38),EXACT(C199,C38),EXACT(D199,D38),EXACT(E199,E38),ISNUMBER(E199)=ISNUMBER(E38)),1,0),IF(AND(EXACT(B199,B39),EXACT(C199,C39),EXACT(D199,D39),EXACT(E199,E39),ISNUMBER(E199)=ISNUMBER(E39)),1,0),IF(AND(EXACT(B199,B40),EXACT(C199,C40),EXACT(D199,D40),EXACT(E199,E40),ISNUMBER(E199)=ISNUMBER(E40)),1,0),IF(AND(EXACT(B199,B41),EXACT(C199,C41),EXACT(D199,D41),EXACT(E199,E41),ISNUMBER(E199)=ISNUMBER(E41)),1,0),IF(AND(EXACT(B199,B42),EXACT(C199,C42),EXACT(D199,D42),EXACT(E199,E42),ISNUMBER(E199)=ISNUMBER(E42)),1,0),IF(AND(EXACT(B199,B43),EXACT(C199,C43),EXACT(D199,D43),EXACT(E199,E43),ISNUMBER(E199)=ISNUMBER(E43)),1,0),IF(AND(EXACT(B199,B44),EXACT(C199,C44),EXACT(D199,D44),EXACT(E199,E44),ISNUMBER(E199)=ISNUMBER(E44)),1,0),IF(AND(EXACT(B199,B45),EXACT(C199,C45),EXACT(D199,D45),EXACT(E199,E45),ISNUMBER(E199)=ISNUMBER(E45)),1,0),IF(AND(EXACT(B199,B46),EXACT(C199,C46),EXACT(D199,D46),EXACT(E199,E46),ISNUMBER(E199)=ISNUMBER(E46)),1,0)))</x:f>
      </x:c>
      <x:c r="M199" s="28" t="str">
        <x:f>IF(A199="","",SUM(IF(AND(EXACT(B199,B47),EXACT(C199,C47),EXACT(D199,D47),EXACT(E199,E47),ISNUMBER(E199)=ISNUMBER(E47)),1,0),IF(AND(EXACT(B199,B48),EXACT(C199,C48),EXACT(D199,D48),EXACT(E199,E48),ISNUMBER(E199)=ISNUMBER(E48)),1,0),IF(AND(EXACT(B199,B49),EXACT(C199,C49),EXACT(D199,D49),EXACT(E199,E49),ISNUMBER(E199)=ISNUMBER(E49)),1,0),IF(AND(EXACT(B199,B50),EXACT(C199,C50),EXACT(D199,D50),EXACT(E199,E50),ISNUMBER(E199)=ISNUMBER(E50)),1,0),IF(AND(EXACT(B199,B51),EXACT(C199,C51),EXACT(D199,D51),EXACT(E199,E51),ISNUMBER(E199)=ISNUMBER(E51)),1,0),IF(AND(EXACT(B199,B52),EXACT(C199,C52),EXACT(D199,D52),EXACT(E199,E52),ISNUMBER(E199)=ISNUMBER(E52)),1,0),IF(AND(EXACT(B199,B53),EXACT(C199,C53),EXACT(D199,D53),EXACT(E199,E53),ISNUMBER(E199)=ISNUMBER(E53)),1,0),IF(AND(EXACT(B199,B54),EXACT(C199,C54),EXACT(D199,D54),EXACT(E199,E54),ISNUMBER(E199)=ISNUMBER(E54)),1,0),IF(AND(EXACT(B199,B55),EXACT(C199,C55),EXACT(D199,D55),EXACT(E199,E55),ISNUMBER(E199)=ISNUMBER(E55)),1,0),IF(AND(EXACT(B199,B56),EXACT(C199,C56),EXACT(D199,D56),EXACT(E199,E56),ISNUMBER(E199)=ISNUMBER(E56)),1,0),IF(AND(EXACT(B199,B57),EXACT(C199,C57),EXACT(D199,D57),EXACT(E199,E57),ISNUMBER(E199)=ISNUMBER(E57)),1,0),IF(AND(EXACT(B199,B58),EXACT(C199,C58),EXACT(D199,D58),EXACT(E199,E58),ISNUMBER(E199)=ISNUMBER(E58)),1,0),IF(AND(EXACT(B199,B59),EXACT(C199,C59),EXACT(D199,D59),EXACT(E199,E59),ISNUMBER(E199)=ISNUMBER(E59)),1,0),IF(AND(EXACT(B199,B60),EXACT(C199,C60),EXACT(D199,D60),EXACT(E199,E60),ISNUMBER(E199)=ISNUMBER(E60)),1,0),IF(AND(EXACT(B199,B61),EXACT(C199,C61),EXACT(D199,D61),EXACT(E199,E61),ISNUMBER(E199)=ISNUMBER(E61)),1,0),IF(AND(EXACT(B199,B62),EXACT(C199,C62),EXACT(D199,D62),EXACT(E199,E62),ISNUMBER(E199)=ISNUMBER(E62)),1,0),IF(AND(EXACT(B199,B63),EXACT(C199,C63),EXACT(D199,D63),EXACT(E199,E63),ISNUMBER(E199)=ISNUMBER(E63)),1,0),IF(AND(EXACT(B199,B64),EXACT(C199,C64),EXACT(D199,D64),EXACT(E199,E64),ISNUMBER(E199)=ISNUMBER(E64)),1,0),IF(AND(EXACT(B199,B65),EXACT(C199,C65),EXACT(D199,D65),EXACT(E199,E65),ISNUMBER(E199)=ISNUMBER(E65)),1,0),IF(AND(EXACT(B199,B66),EXACT(C199,C66),EXACT(D199,D66),EXACT(E199,E66),ISNUMBER(E199)=ISNUMBER(E66)),1,0)))</x:f>
      </x:c>
      <x:c r="N199" s="28" t="str">
        <x:f>IF(A199="","",SUM(IF(AND(EXACT(B199,B67),EXACT(C199,C67),EXACT(D199,D67),EXACT(E199,E67),ISNUMBER(E199)=ISNUMBER(E67)),1,0),IF(AND(EXACT(B199,B68),EXACT(C199,C68),EXACT(D199,D68),EXACT(E199,E68),ISNUMBER(E199)=ISNUMBER(E68)),1,0),IF(AND(EXACT(B199,B69),EXACT(C199,C69),EXACT(D199,D69),EXACT(E199,E69),ISNUMBER(E199)=ISNUMBER(E69)),1,0),IF(AND(EXACT(B199,B70),EXACT(C199,C70),EXACT(D199,D70),EXACT(E199,E70),ISNUMBER(E199)=ISNUMBER(E70)),1,0),IF(AND(EXACT(B199,B71),EXACT(C199,C71),EXACT(D199,D71),EXACT(E199,E71),ISNUMBER(E199)=ISNUMBER(E71)),1,0),IF(AND(EXACT(B199,B72),EXACT(C199,C72),EXACT(D199,D72),EXACT(E199,E72),ISNUMBER(E199)=ISNUMBER(E72)),1,0),IF(AND(EXACT(B199,B73),EXACT(C199,C73),EXACT(D199,D73),EXACT(E199,E73),ISNUMBER(E199)=ISNUMBER(E73)),1,0),IF(AND(EXACT(B199,B74),EXACT(C199,C74),EXACT(D199,D74),EXACT(E199,E74),ISNUMBER(E199)=ISNUMBER(E74)),1,0),IF(AND(EXACT(B199,B75),EXACT(C199,C75),EXACT(D199,D75),EXACT(E199,E75),ISNUMBER(E199)=ISNUMBER(E75)),1,0),IF(AND(EXACT(B199,B76),EXACT(C199,C76),EXACT(D199,D76),EXACT(E199,E76),ISNUMBER(E199)=ISNUMBER(E76)),1,0),IF(AND(EXACT(B199,B77),EXACT(C199,C77),EXACT(D199,D77),EXACT(E199,E77),ISNUMBER(E199)=ISNUMBER(E77)),1,0),IF(AND(EXACT(B199,B78),EXACT(C199,C78),EXACT(D199,D78),EXACT(E199,E78),ISNUMBER(E199)=ISNUMBER(E78)),1,0),IF(AND(EXACT(B199,B79),EXACT(C199,C79),EXACT(D199,D79),EXACT(E199,E79),ISNUMBER(E199)=ISNUMBER(E79)),1,0),IF(AND(EXACT(B199,B80),EXACT(C199,C80),EXACT(D199,D80),EXACT(E199,E80),ISNUMBER(E199)=ISNUMBER(E80)),1,0),IF(AND(EXACT(B199,B81),EXACT(C199,C81),EXACT(D199,D81),EXACT(E199,E81),ISNUMBER(E199)=ISNUMBER(E81)),1,0),IF(AND(EXACT(B199,B82),EXACT(C199,C82),EXACT(D199,D82),EXACT(E199,E82),ISNUMBER(E199)=ISNUMBER(E82)),1,0),IF(AND(EXACT(B199,B83),EXACT(C199,C83),EXACT(D199,D83),EXACT(E199,E83),ISNUMBER(E199)=ISNUMBER(E83)),1,0),IF(AND(EXACT(B199,B84),EXACT(C199,C84),EXACT(D199,D84),EXACT(E199,E84),ISNUMBER(E199)=ISNUMBER(E84)),1,0),IF(AND(EXACT(B199,B85),EXACT(C199,C85),EXACT(D199,D85),EXACT(E199,E85),ISNUMBER(E199)=ISNUMBER(E85)),1,0),IF(AND(EXACT(B199,B86),EXACT(C199,C86),EXACT(D199,D86),EXACT(E199,E86),ISNUMBER(E199)=ISNUMBER(E86)),1,0)))</x:f>
      </x:c>
      <x:c r="O199" s="28" t="str">
        <x:f>IF(A199="","",SUM(IF(AND(EXACT(B199,B87),EXACT(C199,C87),EXACT(D199,D87),EXACT(E199,E87),ISNUMBER(E199)=ISNUMBER(E87)),1,0),IF(AND(EXACT(B199,B88),EXACT(C199,C88),EXACT(D199,D88),EXACT(E199,E88),ISNUMBER(E199)=ISNUMBER(E88)),1,0),IF(AND(EXACT(B199,B89),EXACT(C199,C89),EXACT(D199,D89),EXACT(E199,E89),ISNUMBER(E199)=ISNUMBER(E89)),1,0),IF(AND(EXACT(B199,B90),EXACT(C199,C90),EXACT(D199,D90),EXACT(E199,E90),ISNUMBER(E199)=ISNUMBER(E90)),1,0),IF(AND(EXACT(B199,B91),EXACT(C199,C91),EXACT(D199,D91),EXACT(E199,E91),ISNUMBER(E199)=ISNUMBER(E91)),1,0),IF(AND(EXACT(B199,B92),EXACT(C199,C92),EXACT(D199,D92),EXACT(E199,E92),ISNUMBER(E199)=ISNUMBER(E92)),1,0),IF(AND(EXACT(B199,B93),EXACT(C199,C93),EXACT(D199,D93),EXACT(E199,E93),ISNUMBER(E199)=ISNUMBER(E93)),1,0),IF(AND(EXACT(B199,B94),EXACT(C199,C94),EXACT(D199,D94),EXACT(E199,E94),ISNUMBER(E199)=ISNUMBER(E94)),1,0),IF(AND(EXACT(B199,B95),EXACT(C199,C95),EXACT(D199,D95),EXACT(E199,E95),ISNUMBER(E199)=ISNUMBER(E95)),1,0),IF(AND(EXACT(B199,B96),EXACT(C199,C96),EXACT(D199,D96),EXACT(E199,E96),ISNUMBER(E199)=ISNUMBER(E96)),1,0),IF(AND(EXACT(B199,B97),EXACT(C199,C97),EXACT(D199,D97),EXACT(E199,E97),ISNUMBER(E199)=ISNUMBER(E97)),1,0),IF(AND(EXACT(B199,B98),EXACT(C199,C98),EXACT(D199,D98),EXACT(E199,E98),ISNUMBER(E199)=ISNUMBER(E98)),1,0),IF(AND(EXACT(B199,B99),EXACT(C199,C99),EXACT(D199,D99),EXACT(E199,E99),ISNUMBER(E199)=ISNUMBER(E99)),1,0),IF(AND(EXACT(B199,B100),EXACT(C199,C100),EXACT(D199,D100),EXACT(E199,E100),ISNUMBER(E199)=ISNUMBER(E100)),1,0),IF(AND(EXACT(B199,B101),EXACT(C199,C101),EXACT(D199,D101),EXACT(E199,E101),ISNUMBER(E199)=ISNUMBER(E101)),1,0),IF(AND(EXACT(B199,B102),EXACT(C199,C102),EXACT(D199,D102),EXACT(E199,E102),ISNUMBER(E199)=ISNUMBER(E102)),1,0),IF(AND(EXACT(B199,B103),EXACT(C199,C103),EXACT(D199,D103),EXACT(E199,E103),ISNUMBER(E199)=ISNUMBER(E103)),1,0),IF(AND(EXACT(B199,B104),EXACT(C199,C104),EXACT(D199,D104),EXACT(E199,E104),ISNUMBER(E199)=ISNUMBER(E104)),1,0),IF(AND(EXACT(B199,B105),EXACT(C199,C105),EXACT(D199,D105),EXACT(E199,E105),ISNUMBER(E199)=ISNUMBER(E105)),1,0),IF(AND(EXACT(B199,B106),EXACT(C199,C106),EXACT(D199,D106),EXACT(E199,E106),ISNUMBER(E199)=ISNUMBER(E106)),1,0)))</x:f>
      </x:c>
      <x:c r="P199" s="28" t="str">
        <x:f>IF(A199="","",SUM(IF(AND(EXACT(B199,B107),EXACT(C199,C107),EXACT(D199,D107),EXACT(E199,E107),ISNUMBER(E199)=ISNUMBER(E107)),1,0),IF(AND(EXACT(B199,B108),EXACT(C199,C108),EXACT(D199,D108),EXACT(E199,E108),ISNUMBER(E199)=ISNUMBER(E108)),1,0),IF(AND(EXACT(B199,B109),EXACT(C199,C109),EXACT(D199,D109),EXACT(E199,E109),ISNUMBER(E199)=ISNUMBER(E109)),1,0),IF(AND(EXACT(B199,B110),EXACT(C199,C110),EXACT(D199,D110),EXACT(E199,E110),ISNUMBER(E199)=ISNUMBER(E110)),1,0),IF(AND(EXACT(B199,B111),EXACT(C199,C111),EXACT(D199,D111),EXACT(E199,E111),ISNUMBER(E199)=ISNUMBER(E111)),1,0),IF(AND(EXACT(B199,B112),EXACT(C199,C112),EXACT(D199,D112),EXACT(E199,E112),ISNUMBER(E199)=ISNUMBER(E112)),1,0),IF(AND(EXACT(B199,B113),EXACT(C199,C113),EXACT(D199,D113),EXACT(E199,E113),ISNUMBER(E199)=ISNUMBER(E113)),1,0),IF(AND(EXACT(B199,B114),EXACT(C199,C114),EXACT(D199,D114),EXACT(E199,E114),ISNUMBER(E199)=ISNUMBER(E114)),1,0),IF(AND(EXACT(B199,B115),EXACT(C199,C115),EXACT(D199,D115),EXACT(E199,E115),ISNUMBER(E199)=ISNUMBER(E115)),1,0),IF(AND(EXACT(B199,B116),EXACT(C199,C116),EXACT(D199,D116),EXACT(E199,E116),ISNUMBER(E199)=ISNUMBER(E116)),1,0),IF(AND(EXACT(B199,B117),EXACT(C199,C117),EXACT(D199,D117),EXACT(E199,E117),ISNUMBER(E199)=ISNUMBER(E117)),1,0),IF(AND(EXACT(B199,B118),EXACT(C199,C118),EXACT(D199,D118),EXACT(E199,E118),ISNUMBER(E199)=ISNUMBER(E118)),1,0),IF(AND(EXACT(B199,B119),EXACT(C199,C119),EXACT(D199,D119),EXACT(E199,E119),ISNUMBER(E199)=ISNUMBER(E119)),1,0),IF(AND(EXACT(B199,B120),EXACT(C199,C120),EXACT(D199,D120),EXACT(E199,E120),ISNUMBER(E199)=ISNUMBER(E120)),1,0),IF(AND(EXACT(B199,B121),EXACT(C199,C121),EXACT(D199,D121),EXACT(E199,E121),ISNUMBER(E199)=ISNUMBER(E121)),1,0),IF(AND(EXACT(B199,B122),EXACT(C199,C122),EXACT(D199,D122),EXACT(E199,E122),ISNUMBER(E199)=ISNUMBER(E122)),1,0),IF(AND(EXACT(B199,B123),EXACT(C199,C123),EXACT(D199,D123),EXACT(E199,E123),ISNUMBER(E199)=ISNUMBER(E123)),1,0),IF(AND(EXACT(B199,B124),EXACT(C199,C124),EXACT(D199,D124),EXACT(E199,E124),ISNUMBER(E199)=ISNUMBER(E124)),1,0),IF(AND(EXACT(B199,B125),EXACT(C199,C125),EXACT(D199,D125),EXACT(E199,E125),ISNUMBER(E199)=ISNUMBER(E125)),1,0),IF(AND(EXACT(B199,B126),EXACT(C199,C126),EXACT(D199,D126),EXACT(E199,E126),ISNUMBER(E199)=ISNUMBER(E126)),1,0)))</x:f>
      </x:c>
      <x:c r="Q199" s="28" t="str">
        <x:f>IF(A199="","",SUM(IF(AND(EXACT(B199,B127),EXACT(C199,C127),EXACT(D199,D127),EXACT(E199,E127),ISNUMBER(E199)=ISNUMBER(E127)),1,0),IF(AND(EXACT(B199,B128),EXACT(C199,C128),EXACT(D199,D128),EXACT(E199,E128),ISNUMBER(E199)=ISNUMBER(E128)),1,0),IF(AND(EXACT(B199,B129),EXACT(C199,C129),EXACT(D199,D129),EXACT(E199,E129),ISNUMBER(E199)=ISNUMBER(E129)),1,0),IF(AND(EXACT(B199,B130),EXACT(C199,C130),EXACT(D199,D130),EXACT(E199,E130),ISNUMBER(E199)=ISNUMBER(E130)),1,0),IF(AND(EXACT(B199,B131),EXACT(C199,C131),EXACT(D199,D131),EXACT(E199,E131),ISNUMBER(E199)=ISNUMBER(E131)),1,0),IF(AND(EXACT(B199,B132),EXACT(C199,C132),EXACT(D199,D132),EXACT(E199,E132),ISNUMBER(E199)=ISNUMBER(E132)),1,0),IF(AND(EXACT(B199,B133),EXACT(C199,C133),EXACT(D199,D133),EXACT(E199,E133),ISNUMBER(E199)=ISNUMBER(E133)),1,0),IF(AND(EXACT(B199,B134),EXACT(C199,C134),EXACT(D199,D134),EXACT(E199,E134),ISNUMBER(E199)=ISNUMBER(E134)),1,0),IF(AND(EXACT(B199,B135),EXACT(C199,C135),EXACT(D199,D135),EXACT(E199,E135),ISNUMBER(E199)=ISNUMBER(E135)),1,0),IF(AND(EXACT(B199,B136),EXACT(C199,C136),EXACT(D199,D136),EXACT(E199,E136),ISNUMBER(E199)=ISNUMBER(E136)),1,0),IF(AND(EXACT(B199,B137),EXACT(C199,C137),EXACT(D199,D137),EXACT(E199,E137),ISNUMBER(E199)=ISNUMBER(E137)),1,0),IF(AND(EXACT(B199,B138),EXACT(C199,C138),EXACT(D199,D138),EXACT(E199,E138),ISNUMBER(E199)=ISNUMBER(E138)),1,0),IF(AND(EXACT(B199,B139),EXACT(C199,C139),EXACT(D199,D139),EXACT(E199,E139),ISNUMBER(E199)=ISNUMBER(E139)),1,0),IF(AND(EXACT(B199,B140),EXACT(C199,C140),EXACT(D199,D140),EXACT(E199,E140),ISNUMBER(E199)=ISNUMBER(E140)),1,0),IF(AND(EXACT(B199,B141),EXACT(C199,C141),EXACT(D199,D141),EXACT(E199,E141),ISNUMBER(E199)=ISNUMBER(E141)),1,0),IF(AND(EXACT(B199,B142),EXACT(C199,C142),EXACT(D199,D142),EXACT(E199,E142),ISNUMBER(E199)=ISNUMBER(E142)),1,0),IF(AND(EXACT(B199,B143),EXACT(C199,C143),EXACT(D199,D143),EXACT(E199,E143),ISNUMBER(E199)=ISNUMBER(E143)),1,0),IF(AND(EXACT(B199,B144),EXACT(C199,C144),EXACT(D199,D144),EXACT(E199,E144),ISNUMBER(E199)=ISNUMBER(E144)),1,0),IF(AND(EXACT(B199,B145),EXACT(C199,C145),EXACT(D199,D145),EXACT(E199,E145),ISNUMBER(E199)=ISNUMBER(E145)),1,0),IF(AND(EXACT(B199,B146),EXACT(C199,C146),EXACT(D199,D146),EXACT(E199,E146),ISNUMBER(E199)=ISNUMBER(E146)),1,0)))</x:f>
      </x:c>
      <x:c r="R199" s="28" t="str">
        <x:f>IF(A199="","",SUM(IF(AND(EXACT(B199,B147),EXACT(C199,C147),EXACT(D199,D147),EXACT(E199,E147),ISNUMBER(E199)=ISNUMBER(E147)),1,0),IF(AND(EXACT(B199,B148),EXACT(C199,C148),EXACT(D199,D148),EXACT(E199,E148),ISNUMBER(E199)=ISNUMBER(E148)),1,0),IF(AND(EXACT(B199,B149),EXACT(C199,C149),EXACT(D199,D149),EXACT(E199,E149),ISNUMBER(E199)=ISNUMBER(E149)),1,0),IF(AND(EXACT(B199,B150),EXACT(C199,C150),EXACT(D199,D150),EXACT(E199,E150),ISNUMBER(E199)=ISNUMBER(E150)),1,0),IF(AND(EXACT(B199,B151),EXACT(C199,C151),EXACT(D199,D151),EXACT(E199,E151),ISNUMBER(E199)=ISNUMBER(E151)),1,0),IF(AND(EXACT(B199,B152),EXACT(C199,C152),EXACT(D199,D152),EXACT(E199,E152),ISNUMBER(E199)=ISNUMBER(E152)),1,0),IF(AND(EXACT(B199,B153),EXACT(C199,C153),EXACT(D199,D153),EXACT(E199,E153),ISNUMBER(E199)=ISNUMBER(E153)),1,0),IF(AND(EXACT(B199,B154),EXACT(C199,C154),EXACT(D199,D154),EXACT(E199,E154),ISNUMBER(E199)=ISNUMBER(E154)),1,0),IF(AND(EXACT(B199,B155),EXACT(C199,C155),EXACT(D199,D155),EXACT(E199,E155),ISNUMBER(E199)=ISNUMBER(E155)),1,0),IF(AND(EXACT(B199,B156),EXACT(C199,C156),EXACT(D199,D156),EXACT(E199,E156),ISNUMBER(E199)=ISNUMBER(E156)),1,0),IF(AND(EXACT(B199,B157),EXACT(C199,C157),EXACT(D199,D157),EXACT(E199,E157),ISNUMBER(E199)=ISNUMBER(E157)),1,0),IF(AND(EXACT(B199,B158),EXACT(C199,C158),EXACT(D199,D158),EXACT(E199,E158),ISNUMBER(E199)=ISNUMBER(E158)),1,0),IF(AND(EXACT(B199,B159),EXACT(C199,C159),EXACT(D199,D159),EXACT(E199,E159),ISNUMBER(E199)=ISNUMBER(E159)),1,0),IF(AND(EXACT(B199,B160),EXACT(C199,C160),EXACT(D199,D160),EXACT(E199,E160),ISNUMBER(E199)=ISNUMBER(E160)),1,0),IF(AND(EXACT(B199,B161),EXACT(C199,C161),EXACT(D199,D161),EXACT(E199,E161),ISNUMBER(E199)=ISNUMBER(E161)),1,0),IF(AND(EXACT(B199,B162),EXACT(C199,C162),EXACT(D199,D162),EXACT(E199,E162),ISNUMBER(E199)=ISNUMBER(E162)),1,0),IF(AND(EXACT(B199,B163),EXACT(C199,C163),EXACT(D199,D163),EXACT(E199,E163),ISNUMBER(E199)=ISNUMBER(E163)),1,0),IF(AND(EXACT(B199,B164),EXACT(C199,C164),EXACT(D199,D164),EXACT(E199,E164),ISNUMBER(E199)=ISNUMBER(E164)),1,0),IF(AND(EXACT(B199,B165),EXACT(C199,C165),EXACT(D199,D165),EXACT(E199,E165),ISNUMBER(E199)=ISNUMBER(E165)),1,0),IF(AND(EXACT(B199,B166),EXACT(C199,C166),EXACT(D199,D166),EXACT(E199,E166),ISNUMBER(E199)=ISNUMBER(E166)),1,0)))</x:f>
      </x:c>
      <x:c r="S199" s="28" t="str">
        <x:f>IF(A199="","",SUM(IF(AND(EXACT(B199,B167),EXACT(C199,C167),EXACT(D199,D167),EXACT(E199,E167),ISNUMBER(E199)=ISNUMBER(E167)),1,0),IF(AND(EXACT(B199,B168),EXACT(C199,C168),EXACT(D199,D168),EXACT(E199,E168),ISNUMBER(E199)=ISNUMBER(E168)),1,0),IF(AND(EXACT(B199,B169),EXACT(C199,C169),EXACT(D199,D169),EXACT(E199,E169),ISNUMBER(E199)=ISNUMBER(E169)),1,0),IF(AND(EXACT(B199,B170),EXACT(C199,C170),EXACT(D199,D170),EXACT(E199,E170),ISNUMBER(E199)=ISNUMBER(E170)),1,0),IF(AND(EXACT(B199,B171),EXACT(C199,C171),EXACT(D199,D171),EXACT(E199,E171),ISNUMBER(E199)=ISNUMBER(E171)),1,0),IF(AND(EXACT(B199,B172),EXACT(C199,C172),EXACT(D199,D172),EXACT(E199,E172),ISNUMBER(E199)=ISNUMBER(E172)),1,0),IF(AND(EXACT(B199,B173),EXACT(C199,C173),EXACT(D199,D173),EXACT(E199,E173),ISNUMBER(E199)=ISNUMBER(E173)),1,0),IF(AND(EXACT(B199,B174),EXACT(C199,C174),EXACT(D199,D174),EXACT(E199,E174),ISNUMBER(E199)=ISNUMBER(E174)),1,0),IF(AND(EXACT(B199,B175),EXACT(C199,C175),EXACT(D199,D175),EXACT(E199,E175),ISNUMBER(E199)=ISNUMBER(E175)),1,0),IF(AND(EXACT(B199,B176),EXACT(C199,C176),EXACT(D199,D176),EXACT(E199,E176),ISNUMBER(E199)=ISNUMBER(E176)),1,0),IF(AND(EXACT(B199,B177),EXACT(C199,C177),EXACT(D199,D177),EXACT(E199,E177),ISNUMBER(E199)=ISNUMBER(E177)),1,0),IF(AND(EXACT(B199,B178),EXACT(C199,C178),EXACT(D199,D178),EXACT(E199,E178),ISNUMBER(E199)=ISNUMBER(E178)),1,0),IF(AND(EXACT(B199,B179),EXACT(C199,C179),EXACT(D199,D179),EXACT(E199,E179),ISNUMBER(E199)=ISNUMBER(E179)),1,0),IF(AND(EXACT(B199,B180),EXACT(C199,C180),EXACT(D199,D180),EXACT(E199,E180),ISNUMBER(E199)=ISNUMBER(E180)),1,0),IF(AND(EXACT(B199,B181),EXACT(C199,C181),EXACT(D199,D181),EXACT(E199,E181),ISNUMBER(E199)=ISNUMBER(E181)),1,0),IF(AND(EXACT(B199,B182),EXACT(C199,C182),EXACT(D199,D182),EXACT(E199,E182),ISNUMBER(E199)=ISNUMBER(E182)),1,0),IF(AND(EXACT(B199,B183),EXACT(C199,C183),EXACT(D199,D183),EXACT(E199,E183),ISNUMBER(E199)=ISNUMBER(E183)),1,0),IF(AND(EXACT(B199,B184),EXACT(C199,C184),EXACT(D199,D184),EXACT(E199,E184),ISNUMBER(E199)=ISNUMBER(E184)),1,0),IF(AND(EXACT(B199,B185),EXACT(C199,C185),EXACT(D199,D185),EXACT(E199,E185),ISNUMBER(E199)=ISNUMBER(E185)),1,0),IF(AND(EXACT(B199,B186),EXACT(C199,C186),EXACT(D199,D186),EXACT(E199,E186),ISNUMBER(E199)=ISNUMBER(E186)),1,0)))</x:f>
      </x:c>
      <x:c r="T199" s="28" t="str">
        <x:f>IF(A199="","",SUM(IF(AND(EXACT(B199,B187),EXACT(C199,C187),EXACT(D199,D187),EXACT(E199,E187),ISNUMBER(E199)=ISNUMBER(E187)),1,0),IF(AND(EXACT(B199,B188),EXACT(C199,C188),EXACT(D199,D188),EXACT(E199,E188),ISNUMBER(E199)=ISNUMBER(E188)),1,0),IF(AND(EXACT(B199,B189),EXACT(C199,C189),EXACT(D199,D189),EXACT(E199,E189),ISNUMBER(E199)=ISNUMBER(E189)),1,0),IF(AND(EXACT(B199,B190),EXACT(C199,C190),EXACT(D199,D190),EXACT(E199,E190),ISNUMBER(E199)=ISNUMBER(E190)),1,0),IF(AND(EXACT(B199,B191),EXACT(C199,C191),EXACT(D199,D191),EXACT(E199,E191),ISNUMBER(E199)=ISNUMBER(E191)),1,0),IF(AND(EXACT(B199,B192),EXACT(C199,C192),EXACT(D199,D192),EXACT(E199,E192),ISNUMBER(E199)=ISNUMBER(E192)),1,0),IF(AND(EXACT(B199,B193),EXACT(C199,C193),EXACT(D199,D193),EXACT(E199,E193),ISNUMBER(E199)=ISNUMBER(E193)),1,0),IF(AND(EXACT(B199,B194),EXACT(C199,C194),EXACT(D199,D194),EXACT(E199,E194),ISNUMBER(E199)=ISNUMBER(E194)),1,0),IF(AND(EXACT(B199,B195),EXACT(C199,C195),EXACT(D199,D195),EXACT(E199,E195),ISNUMBER(E199)=ISNUMBER(E195)),1,0),IF(AND(EXACT(B199,B196),EXACT(C199,C196),EXACT(D199,D196),EXACT(E199,E196),ISNUMBER(E199)=ISNUMBER(E196)),1,0),IF(AND(EXACT(B199,B197),EXACT(C199,C197),EXACT(D199,D197),EXACT(E199,E197),ISNUMBER(E199)=ISNUMBER(E197)),1,0),IF(AND(EXACT(B199,B198),EXACT(C199,C198),EXACT(D199,D198),EXACT(E199,E198),ISNUMBER(E199)=ISNUMBER(E198)),1,0),IF(AND(EXACT(B199,B199),EXACT(C199,C199),EXACT(D199,D199),EXACT(E199,E199),ISNUMBER(E199)=ISNUMBER(E199)),1,0)))</x:f>
      </x:c>
    </x:row>
    <x:row r="200" ht="22" customHeight="1">
      <x:c r="A200" s="2" t="str">
        <x:f>IF(COUNTA('Input'!A200:D200)=0,"",ROW()-6)</x:f>
      </x:c>
      <x:c r="B200" s="2" t="str">
        <x:f>IF(ISBLANK('Input'!A200),"",'Input'!A200)</x:f>
      </x:c>
      <x:c r="C200" s="2" t="str">
        <x:f>IF(ISBLANK('Input'!B200),"",'Input'!B200)</x:f>
      </x:c>
      <x:c r="D200" s="2" t="str">
        <x:f>IF(ISBLANK('Input'!C200),"",'Input'!C200)</x:f>
      </x:c>
      <x:c r="E200" s="21" t="str">
        <x:f>IF(ISBLANK('Input'!D200),"",'Input'!D200)</x:f>
      </x:c>
      <x:c r="F200" s="2" t="str">
        <x:f>IF(A200="","",SUM(K200:T200))</x:f>
      </x:c>
      <x:c r="G200" s="2" t="str">
        <x:f>IF(A200="","",IF(F200&gt;1,"Exact duplicate",IF(B200="","Missing job ID",IF(C200="","Missing customer",IF(NOT(OR(EXACT(D200,"completed"),EXACT(D200,"cancelled"))),"Missing or invalid status",IF(NOT(ISNUMBER(E200)),"Missing or invalid amount",IF(E200&lt;0,"Missing or invalid amount","")))))))</x:f>
      </x:c>
      <x:c r="H200" s="2" t="str">
        <x:f>IF(A200="","",IF(F200&gt;1,"Duplicate",IF(G200&lt;&gt;"","Exception",IF(EXACT(D200,"completed"),"Completed","Cancelled"))))</x:f>
      </x:c>
      <x:c r="I200" s="21" t="str">
        <x:f>IF(A200="","",IF(H200="Completed",E200,0))</x:f>
      </x:c>
      <x:c r="K200" s="28" t="str">
        <x:f>IF(A200="","",SUM(IF(AND(EXACT(B200,B7),EXACT(C200,C7),EXACT(D200,D7),EXACT(E200,E7),ISNUMBER(E200)=ISNUMBER(E7)),1,0),IF(AND(EXACT(B200,B8),EXACT(C200,C8),EXACT(D200,D8),EXACT(E200,E8),ISNUMBER(E200)=ISNUMBER(E8)),1,0),IF(AND(EXACT(B200,B9),EXACT(C200,C9),EXACT(D200,D9),EXACT(E200,E9),ISNUMBER(E200)=ISNUMBER(E9)),1,0),IF(AND(EXACT(B200,B10),EXACT(C200,C10),EXACT(D200,D10),EXACT(E200,E10),ISNUMBER(E200)=ISNUMBER(E10)),1,0),IF(AND(EXACT(B200,B11),EXACT(C200,C11),EXACT(D200,D11),EXACT(E200,E11),ISNUMBER(E200)=ISNUMBER(E11)),1,0),IF(AND(EXACT(B200,B12),EXACT(C200,C12),EXACT(D200,D12),EXACT(E200,E12),ISNUMBER(E200)=ISNUMBER(E12)),1,0),IF(AND(EXACT(B200,B13),EXACT(C200,C13),EXACT(D200,D13),EXACT(E200,E13),ISNUMBER(E200)=ISNUMBER(E13)),1,0),IF(AND(EXACT(B200,B14),EXACT(C200,C14),EXACT(D200,D14),EXACT(E200,E14),ISNUMBER(E200)=ISNUMBER(E14)),1,0),IF(AND(EXACT(B200,B15),EXACT(C200,C15),EXACT(D200,D15),EXACT(E200,E15),ISNUMBER(E200)=ISNUMBER(E15)),1,0),IF(AND(EXACT(B200,B16),EXACT(C200,C16),EXACT(D200,D16),EXACT(E200,E16),ISNUMBER(E200)=ISNUMBER(E16)),1,0),IF(AND(EXACT(B200,B17),EXACT(C200,C17),EXACT(D200,D17),EXACT(E200,E17),ISNUMBER(E200)=ISNUMBER(E17)),1,0),IF(AND(EXACT(B200,B18),EXACT(C200,C18),EXACT(D200,D18),EXACT(E200,E18),ISNUMBER(E200)=ISNUMBER(E18)),1,0),IF(AND(EXACT(B200,B19),EXACT(C200,C19),EXACT(D200,D19),EXACT(E200,E19),ISNUMBER(E200)=ISNUMBER(E19)),1,0),IF(AND(EXACT(B200,B20),EXACT(C200,C20),EXACT(D200,D20),EXACT(E200,E20),ISNUMBER(E200)=ISNUMBER(E20)),1,0),IF(AND(EXACT(B200,B21),EXACT(C200,C21),EXACT(D200,D21),EXACT(E200,E21),ISNUMBER(E200)=ISNUMBER(E21)),1,0),IF(AND(EXACT(B200,B22),EXACT(C200,C22),EXACT(D200,D22),EXACT(E200,E22),ISNUMBER(E200)=ISNUMBER(E22)),1,0),IF(AND(EXACT(B200,B23),EXACT(C200,C23),EXACT(D200,D23),EXACT(E200,E23),ISNUMBER(E200)=ISNUMBER(E23)),1,0),IF(AND(EXACT(B200,B24),EXACT(C200,C24),EXACT(D200,D24),EXACT(E200,E24),ISNUMBER(E200)=ISNUMBER(E24)),1,0),IF(AND(EXACT(B200,B25),EXACT(C200,C25),EXACT(D200,D25),EXACT(E200,E25),ISNUMBER(E200)=ISNUMBER(E25)),1,0),IF(AND(EXACT(B200,B26),EXACT(C200,C26),EXACT(D200,D26),EXACT(E200,E26),ISNUMBER(E200)=ISNUMBER(E26)),1,0)))</x:f>
      </x:c>
      <x:c r="L200" s="28" t="str">
        <x:f>IF(A200="","",SUM(IF(AND(EXACT(B200,B27),EXACT(C200,C27),EXACT(D200,D27),EXACT(E200,E27),ISNUMBER(E200)=ISNUMBER(E27)),1,0),IF(AND(EXACT(B200,B28),EXACT(C200,C28),EXACT(D200,D28),EXACT(E200,E28),ISNUMBER(E200)=ISNUMBER(E28)),1,0),IF(AND(EXACT(B200,B29),EXACT(C200,C29),EXACT(D200,D29),EXACT(E200,E29),ISNUMBER(E200)=ISNUMBER(E29)),1,0),IF(AND(EXACT(B200,B30),EXACT(C200,C30),EXACT(D200,D30),EXACT(E200,E30),ISNUMBER(E200)=ISNUMBER(E30)),1,0),IF(AND(EXACT(B200,B31),EXACT(C200,C31),EXACT(D200,D31),EXACT(E200,E31),ISNUMBER(E200)=ISNUMBER(E31)),1,0),IF(AND(EXACT(B200,B32),EXACT(C200,C32),EXACT(D200,D32),EXACT(E200,E32),ISNUMBER(E200)=ISNUMBER(E32)),1,0),IF(AND(EXACT(B200,B33),EXACT(C200,C33),EXACT(D200,D33),EXACT(E200,E33),ISNUMBER(E200)=ISNUMBER(E33)),1,0),IF(AND(EXACT(B200,B34),EXACT(C200,C34),EXACT(D200,D34),EXACT(E200,E34),ISNUMBER(E200)=ISNUMBER(E34)),1,0),IF(AND(EXACT(B200,B35),EXACT(C200,C35),EXACT(D200,D35),EXACT(E200,E35),ISNUMBER(E200)=ISNUMBER(E35)),1,0),IF(AND(EXACT(B200,B36),EXACT(C200,C36),EXACT(D200,D36),EXACT(E200,E36),ISNUMBER(E200)=ISNUMBER(E36)),1,0),IF(AND(EXACT(B200,B37),EXACT(C200,C37),EXACT(D200,D37),EXACT(E200,E37),ISNUMBER(E200)=ISNUMBER(E37)),1,0),IF(AND(EXACT(B200,B38),EXACT(C200,C38),EXACT(D200,D38),EXACT(E200,E38),ISNUMBER(E200)=ISNUMBER(E38)),1,0),IF(AND(EXACT(B200,B39),EXACT(C200,C39),EXACT(D200,D39),EXACT(E200,E39),ISNUMBER(E200)=ISNUMBER(E39)),1,0),IF(AND(EXACT(B200,B40),EXACT(C200,C40),EXACT(D200,D40),EXACT(E200,E40),ISNUMBER(E200)=ISNUMBER(E40)),1,0),IF(AND(EXACT(B200,B41),EXACT(C200,C41),EXACT(D200,D41),EXACT(E200,E41),ISNUMBER(E200)=ISNUMBER(E41)),1,0),IF(AND(EXACT(B200,B42),EXACT(C200,C42),EXACT(D200,D42),EXACT(E200,E42),ISNUMBER(E200)=ISNUMBER(E42)),1,0),IF(AND(EXACT(B200,B43),EXACT(C200,C43),EXACT(D200,D43),EXACT(E200,E43),ISNUMBER(E200)=ISNUMBER(E43)),1,0),IF(AND(EXACT(B200,B44),EXACT(C200,C44),EXACT(D200,D44),EXACT(E200,E44),ISNUMBER(E200)=ISNUMBER(E44)),1,0),IF(AND(EXACT(B200,B45),EXACT(C200,C45),EXACT(D200,D45),EXACT(E200,E45),ISNUMBER(E200)=ISNUMBER(E45)),1,0),IF(AND(EXACT(B200,B46),EXACT(C200,C46),EXACT(D200,D46),EXACT(E200,E46),ISNUMBER(E200)=ISNUMBER(E46)),1,0)))</x:f>
      </x:c>
      <x:c r="M200" s="28" t="str">
        <x:f>IF(A200="","",SUM(IF(AND(EXACT(B200,B47),EXACT(C200,C47),EXACT(D200,D47),EXACT(E200,E47),ISNUMBER(E200)=ISNUMBER(E47)),1,0),IF(AND(EXACT(B200,B48),EXACT(C200,C48),EXACT(D200,D48),EXACT(E200,E48),ISNUMBER(E200)=ISNUMBER(E48)),1,0),IF(AND(EXACT(B200,B49),EXACT(C200,C49),EXACT(D200,D49),EXACT(E200,E49),ISNUMBER(E200)=ISNUMBER(E49)),1,0),IF(AND(EXACT(B200,B50),EXACT(C200,C50),EXACT(D200,D50),EXACT(E200,E50),ISNUMBER(E200)=ISNUMBER(E50)),1,0),IF(AND(EXACT(B200,B51),EXACT(C200,C51),EXACT(D200,D51),EXACT(E200,E51),ISNUMBER(E200)=ISNUMBER(E51)),1,0),IF(AND(EXACT(B200,B52),EXACT(C200,C52),EXACT(D200,D52),EXACT(E200,E52),ISNUMBER(E200)=ISNUMBER(E52)),1,0),IF(AND(EXACT(B200,B53),EXACT(C200,C53),EXACT(D200,D53),EXACT(E200,E53),ISNUMBER(E200)=ISNUMBER(E53)),1,0),IF(AND(EXACT(B200,B54),EXACT(C200,C54),EXACT(D200,D54),EXACT(E200,E54),ISNUMBER(E200)=ISNUMBER(E54)),1,0),IF(AND(EXACT(B200,B55),EXACT(C200,C55),EXACT(D200,D55),EXACT(E200,E55),ISNUMBER(E200)=ISNUMBER(E55)),1,0),IF(AND(EXACT(B200,B56),EXACT(C200,C56),EXACT(D200,D56),EXACT(E200,E56),ISNUMBER(E200)=ISNUMBER(E56)),1,0),IF(AND(EXACT(B200,B57),EXACT(C200,C57),EXACT(D200,D57),EXACT(E200,E57),ISNUMBER(E200)=ISNUMBER(E57)),1,0),IF(AND(EXACT(B200,B58),EXACT(C200,C58),EXACT(D200,D58),EXACT(E200,E58),ISNUMBER(E200)=ISNUMBER(E58)),1,0),IF(AND(EXACT(B200,B59),EXACT(C200,C59),EXACT(D200,D59),EXACT(E200,E59),ISNUMBER(E200)=ISNUMBER(E59)),1,0),IF(AND(EXACT(B200,B60),EXACT(C200,C60),EXACT(D200,D60),EXACT(E200,E60),ISNUMBER(E200)=ISNUMBER(E60)),1,0),IF(AND(EXACT(B200,B61),EXACT(C200,C61),EXACT(D200,D61),EXACT(E200,E61),ISNUMBER(E200)=ISNUMBER(E61)),1,0),IF(AND(EXACT(B200,B62),EXACT(C200,C62),EXACT(D200,D62),EXACT(E200,E62),ISNUMBER(E200)=ISNUMBER(E62)),1,0),IF(AND(EXACT(B200,B63),EXACT(C200,C63),EXACT(D200,D63),EXACT(E200,E63),ISNUMBER(E200)=ISNUMBER(E63)),1,0),IF(AND(EXACT(B200,B64),EXACT(C200,C64),EXACT(D200,D64),EXACT(E200,E64),ISNUMBER(E200)=ISNUMBER(E64)),1,0),IF(AND(EXACT(B200,B65),EXACT(C200,C65),EXACT(D200,D65),EXACT(E200,E65),ISNUMBER(E200)=ISNUMBER(E65)),1,0),IF(AND(EXACT(B200,B66),EXACT(C200,C66),EXACT(D200,D66),EXACT(E200,E66),ISNUMBER(E200)=ISNUMBER(E66)),1,0)))</x:f>
      </x:c>
      <x:c r="N200" s="28" t="str">
        <x:f>IF(A200="","",SUM(IF(AND(EXACT(B200,B67),EXACT(C200,C67),EXACT(D200,D67),EXACT(E200,E67),ISNUMBER(E200)=ISNUMBER(E67)),1,0),IF(AND(EXACT(B200,B68),EXACT(C200,C68),EXACT(D200,D68),EXACT(E200,E68),ISNUMBER(E200)=ISNUMBER(E68)),1,0),IF(AND(EXACT(B200,B69),EXACT(C200,C69),EXACT(D200,D69),EXACT(E200,E69),ISNUMBER(E200)=ISNUMBER(E69)),1,0),IF(AND(EXACT(B200,B70),EXACT(C200,C70),EXACT(D200,D70),EXACT(E200,E70),ISNUMBER(E200)=ISNUMBER(E70)),1,0),IF(AND(EXACT(B200,B71),EXACT(C200,C71),EXACT(D200,D71),EXACT(E200,E71),ISNUMBER(E200)=ISNUMBER(E71)),1,0),IF(AND(EXACT(B200,B72),EXACT(C200,C72),EXACT(D200,D72),EXACT(E200,E72),ISNUMBER(E200)=ISNUMBER(E72)),1,0),IF(AND(EXACT(B200,B73),EXACT(C200,C73),EXACT(D200,D73),EXACT(E200,E73),ISNUMBER(E200)=ISNUMBER(E73)),1,0),IF(AND(EXACT(B200,B74),EXACT(C200,C74),EXACT(D200,D74),EXACT(E200,E74),ISNUMBER(E200)=ISNUMBER(E74)),1,0),IF(AND(EXACT(B200,B75),EXACT(C200,C75),EXACT(D200,D75),EXACT(E200,E75),ISNUMBER(E200)=ISNUMBER(E75)),1,0),IF(AND(EXACT(B200,B76),EXACT(C200,C76),EXACT(D200,D76),EXACT(E200,E76),ISNUMBER(E200)=ISNUMBER(E76)),1,0),IF(AND(EXACT(B200,B77),EXACT(C200,C77),EXACT(D200,D77),EXACT(E200,E77),ISNUMBER(E200)=ISNUMBER(E77)),1,0),IF(AND(EXACT(B200,B78),EXACT(C200,C78),EXACT(D200,D78),EXACT(E200,E78),ISNUMBER(E200)=ISNUMBER(E78)),1,0),IF(AND(EXACT(B200,B79),EXACT(C200,C79),EXACT(D200,D79),EXACT(E200,E79),ISNUMBER(E200)=ISNUMBER(E79)),1,0),IF(AND(EXACT(B200,B80),EXACT(C200,C80),EXACT(D200,D80),EXACT(E200,E80),ISNUMBER(E200)=ISNUMBER(E80)),1,0),IF(AND(EXACT(B200,B81),EXACT(C200,C81),EXACT(D200,D81),EXACT(E200,E81),ISNUMBER(E200)=ISNUMBER(E81)),1,0),IF(AND(EXACT(B200,B82),EXACT(C200,C82),EXACT(D200,D82),EXACT(E200,E82),ISNUMBER(E200)=ISNUMBER(E82)),1,0),IF(AND(EXACT(B200,B83),EXACT(C200,C83),EXACT(D200,D83),EXACT(E200,E83),ISNUMBER(E200)=ISNUMBER(E83)),1,0),IF(AND(EXACT(B200,B84),EXACT(C200,C84),EXACT(D200,D84),EXACT(E200,E84),ISNUMBER(E200)=ISNUMBER(E84)),1,0),IF(AND(EXACT(B200,B85),EXACT(C200,C85),EXACT(D200,D85),EXACT(E200,E85),ISNUMBER(E200)=ISNUMBER(E85)),1,0),IF(AND(EXACT(B200,B86),EXACT(C200,C86),EXACT(D200,D86),EXACT(E200,E86),ISNUMBER(E200)=ISNUMBER(E86)),1,0)))</x:f>
      </x:c>
      <x:c r="O200" s="28" t="str">
        <x:f>IF(A200="","",SUM(IF(AND(EXACT(B200,B87),EXACT(C200,C87),EXACT(D200,D87),EXACT(E200,E87),ISNUMBER(E200)=ISNUMBER(E87)),1,0),IF(AND(EXACT(B200,B88),EXACT(C200,C88),EXACT(D200,D88),EXACT(E200,E88),ISNUMBER(E200)=ISNUMBER(E88)),1,0),IF(AND(EXACT(B200,B89),EXACT(C200,C89),EXACT(D200,D89),EXACT(E200,E89),ISNUMBER(E200)=ISNUMBER(E89)),1,0),IF(AND(EXACT(B200,B90),EXACT(C200,C90),EXACT(D200,D90),EXACT(E200,E90),ISNUMBER(E200)=ISNUMBER(E90)),1,0),IF(AND(EXACT(B200,B91),EXACT(C200,C91),EXACT(D200,D91),EXACT(E200,E91),ISNUMBER(E200)=ISNUMBER(E91)),1,0),IF(AND(EXACT(B200,B92),EXACT(C200,C92),EXACT(D200,D92),EXACT(E200,E92),ISNUMBER(E200)=ISNUMBER(E92)),1,0),IF(AND(EXACT(B200,B93),EXACT(C200,C93),EXACT(D200,D93),EXACT(E200,E93),ISNUMBER(E200)=ISNUMBER(E93)),1,0),IF(AND(EXACT(B200,B94),EXACT(C200,C94),EXACT(D200,D94),EXACT(E200,E94),ISNUMBER(E200)=ISNUMBER(E94)),1,0),IF(AND(EXACT(B200,B95),EXACT(C200,C95),EXACT(D200,D95),EXACT(E200,E95),ISNUMBER(E200)=ISNUMBER(E95)),1,0),IF(AND(EXACT(B200,B96),EXACT(C200,C96),EXACT(D200,D96),EXACT(E200,E96),ISNUMBER(E200)=ISNUMBER(E96)),1,0),IF(AND(EXACT(B200,B97),EXACT(C200,C97),EXACT(D200,D97),EXACT(E200,E97),ISNUMBER(E200)=ISNUMBER(E97)),1,0),IF(AND(EXACT(B200,B98),EXACT(C200,C98),EXACT(D200,D98),EXACT(E200,E98),ISNUMBER(E200)=ISNUMBER(E98)),1,0),IF(AND(EXACT(B200,B99),EXACT(C200,C99),EXACT(D200,D99),EXACT(E200,E99),ISNUMBER(E200)=ISNUMBER(E99)),1,0),IF(AND(EXACT(B200,B100),EXACT(C200,C100),EXACT(D200,D100),EXACT(E200,E100),ISNUMBER(E200)=ISNUMBER(E100)),1,0),IF(AND(EXACT(B200,B101),EXACT(C200,C101),EXACT(D200,D101),EXACT(E200,E101),ISNUMBER(E200)=ISNUMBER(E101)),1,0),IF(AND(EXACT(B200,B102),EXACT(C200,C102),EXACT(D200,D102),EXACT(E200,E102),ISNUMBER(E200)=ISNUMBER(E102)),1,0),IF(AND(EXACT(B200,B103),EXACT(C200,C103),EXACT(D200,D103),EXACT(E200,E103),ISNUMBER(E200)=ISNUMBER(E103)),1,0),IF(AND(EXACT(B200,B104),EXACT(C200,C104),EXACT(D200,D104),EXACT(E200,E104),ISNUMBER(E200)=ISNUMBER(E104)),1,0),IF(AND(EXACT(B200,B105),EXACT(C200,C105),EXACT(D200,D105),EXACT(E200,E105),ISNUMBER(E200)=ISNUMBER(E105)),1,0),IF(AND(EXACT(B200,B106),EXACT(C200,C106),EXACT(D200,D106),EXACT(E200,E106),ISNUMBER(E200)=ISNUMBER(E106)),1,0)))</x:f>
      </x:c>
      <x:c r="P200" s="28" t="str">
        <x:f>IF(A200="","",SUM(IF(AND(EXACT(B200,B107),EXACT(C200,C107),EXACT(D200,D107),EXACT(E200,E107),ISNUMBER(E200)=ISNUMBER(E107)),1,0),IF(AND(EXACT(B200,B108),EXACT(C200,C108),EXACT(D200,D108),EXACT(E200,E108),ISNUMBER(E200)=ISNUMBER(E108)),1,0),IF(AND(EXACT(B200,B109),EXACT(C200,C109),EXACT(D200,D109),EXACT(E200,E109),ISNUMBER(E200)=ISNUMBER(E109)),1,0),IF(AND(EXACT(B200,B110),EXACT(C200,C110),EXACT(D200,D110),EXACT(E200,E110),ISNUMBER(E200)=ISNUMBER(E110)),1,0),IF(AND(EXACT(B200,B111),EXACT(C200,C111),EXACT(D200,D111),EXACT(E200,E111),ISNUMBER(E200)=ISNUMBER(E111)),1,0),IF(AND(EXACT(B200,B112),EXACT(C200,C112),EXACT(D200,D112),EXACT(E200,E112),ISNUMBER(E200)=ISNUMBER(E112)),1,0),IF(AND(EXACT(B200,B113),EXACT(C200,C113),EXACT(D200,D113),EXACT(E200,E113),ISNUMBER(E200)=ISNUMBER(E113)),1,0),IF(AND(EXACT(B200,B114),EXACT(C200,C114),EXACT(D200,D114),EXACT(E200,E114),ISNUMBER(E200)=ISNUMBER(E114)),1,0),IF(AND(EXACT(B200,B115),EXACT(C200,C115),EXACT(D200,D115),EXACT(E200,E115),ISNUMBER(E200)=ISNUMBER(E115)),1,0),IF(AND(EXACT(B200,B116),EXACT(C200,C116),EXACT(D200,D116),EXACT(E200,E116),ISNUMBER(E200)=ISNUMBER(E116)),1,0),IF(AND(EXACT(B200,B117),EXACT(C200,C117),EXACT(D200,D117),EXACT(E200,E117),ISNUMBER(E200)=ISNUMBER(E117)),1,0),IF(AND(EXACT(B200,B118),EXACT(C200,C118),EXACT(D200,D118),EXACT(E200,E118),ISNUMBER(E200)=ISNUMBER(E118)),1,0),IF(AND(EXACT(B200,B119),EXACT(C200,C119),EXACT(D200,D119),EXACT(E200,E119),ISNUMBER(E200)=ISNUMBER(E119)),1,0),IF(AND(EXACT(B200,B120),EXACT(C200,C120),EXACT(D200,D120),EXACT(E200,E120),ISNUMBER(E200)=ISNUMBER(E120)),1,0),IF(AND(EXACT(B200,B121),EXACT(C200,C121),EXACT(D200,D121),EXACT(E200,E121),ISNUMBER(E200)=ISNUMBER(E121)),1,0),IF(AND(EXACT(B200,B122),EXACT(C200,C122),EXACT(D200,D122),EXACT(E200,E122),ISNUMBER(E200)=ISNUMBER(E122)),1,0),IF(AND(EXACT(B200,B123),EXACT(C200,C123),EXACT(D200,D123),EXACT(E200,E123),ISNUMBER(E200)=ISNUMBER(E123)),1,0),IF(AND(EXACT(B200,B124),EXACT(C200,C124),EXACT(D200,D124),EXACT(E200,E124),ISNUMBER(E200)=ISNUMBER(E124)),1,0),IF(AND(EXACT(B200,B125),EXACT(C200,C125),EXACT(D200,D125),EXACT(E200,E125),ISNUMBER(E200)=ISNUMBER(E125)),1,0),IF(AND(EXACT(B200,B126),EXACT(C200,C126),EXACT(D200,D126),EXACT(E200,E126),ISNUMBER(E200)=ISNUMBER(E126)),1,0)))</x:f>
      </x:c>
      <x:c r="Q200" s="28" t="str">
        <x:f>IF(A200="","",SUM(IF(AND(EXACT(B200,B127),EXACT(C200,C127),EXACT(D200,D127),EXACT(E200,E127),ISNUMBER(E200)=ISNUMBER(E127)),1,0),IF(AND(EXACT(B200,B128),EXACT(C200,C128),EXACT(D200,D128),EXACT(E200,E128),ISNUMBER(E200)=ISNUMBER(E128)),1,0),IF(AND(EXACT(B200,B129),EXACT(C200,C129),EXACT(D200,D129),EXACT(E200,E129),ISNUMBER(E200)=ISNUMBER(E129)),1,0),IF(AND(EXACT(B200,B130),EXACT(C200,C130),EXACT(D200,D130),EXACT(E200,E130),ISNUMBER(E200)=ISNUMBER(E130)),1,0),IF(AND(EXACT(B200,B131),EXACT(C200,C131),EXACT(D200,D131),EXACT(E200,E131),ISNUMBER(E200)=ISNUMBER(E131)),1,0),IF(AND(EXACT(B200,B132),EXACT(C200,C132),EXACT(D200,D132),EXACT(E200,E132),ISNUMBER(E200)=ISNUMBER(E132)),1,0),IF(AND(EXACT(B200,B133),EXACT(C200,C133),EXACT(D200,D133),EXACT(E200,E133),ISNUMBER(E200)=ISNUMBER(E133)),1,0),IF(AND(EXACT(B200,B134),EXACT(C200,C134),EXACT(D200,D134),EXACT(E200,E134),ISNUMBER(E200)=ISNUMBER(E134)),1,0),IF(AND(EXACT(B200,B135),EXACT(C200,C135),EXACT(D200,D135),EXACT(E200,E135),ISNUMBER(E200)=ISNUMBER(E135)),1,0),IF(AND(EXACT(B200,B136),EXACT(C200,C136),EXACT(D200,D136),EXACT(E200,E136),ISNUMBER(E200)=ISNUMBER(E136)),1,0),IF(AND(EXACT(B200,B137),EXACT(C200,C137),EXACT(D200,D137),EXACT(E200,E137),ISNUMBER(E200)=ISNUMBER(E137)),1,0),IF(AND(EXACT(B200,B138),EXACT(C200,C138),EXACT(D200,D138),EXACT(E200,E138),ISNUMBER(E200)=ISNUMBER(E138)),1,0),IF(AND(EXACT(B200,B139),EXACT(C200,C139),EXACT(D200,D139),EXACT(E200,E139),ISNUMBER(E200)=ISNUMBER(E139)),1,0),IF(AND(EXACT(B200,B140),EXACT(C200,C140),EXACT(D200,D140),EXACT(E200,E140),ISNUMBER(E200)=ISNUMBER(E140)),1,0),IF(AND(EXACT(B200,B141),EXACT(C200,C141),EXACT(D200,D141),EXACT(E200,E141),ISNUMBER(E200)=ISNUMBER(E141)),1,0),IF(AND(EXACT(B200,B142),EXACT(C200,C142),EXACT(D200,D142),EXACT(E200,E142),ISNUMBER(E200)=ISNUMBER(E142)),1,0),IF(AND(EXACT(B200,B143),EXACT(C200,C143),EXACT(D200,D143),EXACT(E200,E143),ISNUMBER(E200)=ISNUMBER(E143)),1,0),IF(AND(EXACT(B200,B144),EXACT(C200,C144),EXACT(D200,D144),EXACT(E200,E144),ISNUMBER(E200)=ISNUMBER(E144)),1,0),IF(AND(EXACT(B200,B145),EXACT(C200,C145),EXACT(D200,D145),EXACT(E200,E145),ISNUMBER(E200)=ISNUMBER(E145)),1,0),IF(AND(EXACT(B200,B146),EXACT(C200,C146),EXACT(D200,D146),EXACT(E200,E146),ISNUMBER(E200)=ISNUMBER(E146)),1,0)))</x:f>
      </x:c>
      <x:c r="R200" s="28" t="str">
        <x:f>IF(A200="","",SUM(IF(AND(EXACT(B200,B147),EXACT(C200,C147),EXACT(D200,D147),EXACT(E200,E147),ISNUMBER(E200)=ISNUMBER(E147)),1,0),IF(AND(EXACT(B200,B148),EXACT(C200,C148),EXACT(D200,D148),EXACT(E200,E148),ISNUMBER(E200)=ISNUMBER(E148)),1,0),IF(AND(EXACT(B200,B149),EXACT(C200,C149),EXACT(D200,D149),EXACT(E200,E149),ISNUMBER(E200)=ISNUMBER(E149)),1,0),IF(AND(EXACT(B200,B150),EXACT(C200,C150),EXACT(D200,D150),EXACT(E200,E150),ISNUMBER(E200)=ISNUMBER(E150)),1,0),IF(AND(EXACT(B200,B151),EXACT(C200,C151),EXACT(D200,D151),EXACT(E200,E151),ISNUMBER(E200)=ISNUMBER(E151)),1,0),IF(AND(EXACT(B200,B152),EXACT(C200,C152),EXACT(D200,D152),EXACT(E200,E152),ISNUMBER(E200)=ISNUMBER(E152)),1,0),IF(AND(EXACT(B200,B153),EXACT(C200,C153),EXACT(D200,D153),EXACT(E200,E153),ISNUMBER(E200)=ISNUMBER(E153)),1,0),IF(AND(EXACT(B200,B154),EXACT(C200,C154),EXACT(D200,D154),EXACT(E200,E154),ISNUMBER(E200)=ISNUMBER(E154)),1,0),IF(AND(EXACT(B200,B155),EXACT(C200,C155),EXACT(D200,D155),EXACT(E200,E155),ISNUMBER(E200)=ISNUMBER(E155)),1,0),IF(AND(EXACT(B200,B156),EXACT(C200,C156),EXACT(D200,D156),EXACT(E200,E156),ISNUMBER(E200)=ISNUMBER(E156)),1,0),IF(AND(EXACT(B200,B157),EXACT(C200,C157),EXACT(D200,D157),EXACT(E200,E157),ISNUMBER(E200)=ISNUMBER(E157)),1,0),IF(AND(EXACT(B200,B158),EXACT(C200,C158),EXACT(D200,D158),EXACT(E200,E158),ISNUMBER(E200)=ISNUMBER(E158)),1,0),IF(AND(EXACT(B200,B159),EXACT(C200,C159),EXACT(D200,D159),EXACT(E200,E159),ISNUMBER(E200)=ISNUMBER(E159)),1,0),IF(AND(EXACT(B200,B160),EXACT(C200,C160),EXACT(D200,D160),EXACT(E200,E160),ISNUMBER(E200)=ISNUMBER(E160)),1,0),IF(AND(EXACT(B200,B161),EXACT(C200,C161),EXACT(D200,D161),EXACT(E200,E161),ISNUMBER(E200)=ISNUMBER(E161)),1,0),IF(AND(EXACT(B200,B162),EXACT(C200,C162),EXACT(D200,D162),EXACT(E200,E162),ISNUMBER(E200)=ISNUMBER(E162)),1,0),IF(AND(EXACT(B200,B163),EXACT(C200,C163),EXACT(D200,D163),EXACT(E200,E163),ISNUMBER(E200)=ISNUMBER(E163)),1,0),IF(AND(EXACT(B200,B164),EXACT(C200,C164),EXACT(D200,D164),EXACT(E200,E164),ISNUMBER(E200)=ISNUMBER(E164)),1,0),IF(AND(EXACT(B200,B165),EXACT(C200,C165),EXACT(D200,D165),EXACT(E200,E165),ISNUMBER(E200)=ISNUMBER(E165)),1,0),IF(AND(EXACT(B200,B166),EXACT(C200,C166),EXACT(D200,D166),EXACT(E200,E166),ISNUMBER(E200)=ISNUMBER(E166)),1,0)))</x:f>
      </x:c>
      <x:c r="S200" s="28" t="str">
        <x:f>IF(A200="","",SUM(IF(AND(EXACT(B200,B167),EXACT(C200,C167),EXACT(D200,D167),EXACT(E200,E167),ISNUMBER(E200)=ISNUMBER(E167)),1,0),IF(AND(EXACT(B200,B168),EXACT(C200,C168),EXACT(D200,D168),EXACT(E200,E168),ISNUMBER(E200)=ISNUMBER(E168)),1,0),IF(AND(EXACT(B200,B169),EXACT(C200,C169),EXACT(D200,D169),EXACT(E200,E169),ISNUMBER(E200)=ISNUMBER(E169)),1,0),IF(AND(EXACT(B200,B170),EXACT(C200,C170),EXACT(D200,D170),EXACT(E200,E170),ISNUMBER(E200)=ISNUMBER(E170)),1,0),IF(AND(EXACT(B200,B171),EXACT(C200,C171),EXACT(D200,D171),EXACT(E200,E171),ISNUMBER(E200)=ISNUMBER(E171)),1,0),IF(AND(EXACT(B200,B172),EXACT(C200,C172),EXACT(D200,D172),EXACT(E200,E172),ISNUMBER(E200)=ISNUMBER(E172)),1,0),IF(AND(EXACT(B200,B173),EXACT(C200,C173),EXACT(D200,D173),EXACT(E200,E173),ISNUMBER(E200)=ISNUMBER(E173)),1,0),IF(AND(EXACT(B200,B174),EXACT(C200,C174),EXACT(D200,D174),EXACT(E200,E174),ISNUMBER(E200)=ISNUMBER(E174)),1,0),IF(AND(EXACT(B200,B175),EXACT(C200,C175),EXACT(D200,D175),EXACT(E200,E175),ISNUMBER(E200)=ISNUMBER(E175)),1,0),IF(AND(EXACT(B200,B176),EXACT(C200,C176),EXACT(D200,D176),EXACT(E200,E176),ISNUMBER(E200)=ISNUMBER(E176)),1,0),IF(AND(EXACT(B200,B177),EXACT(C200,C177),EXACT(D200,D177),EXACT(E200,E177),ISNUMBER(E200)=ISNUMBER(E177)),1,0),IF(AND(EXACT(B200,B178),EXACT(C200,C178),EXACT(D200,D178),EXACT(E200,E178),ISNUMBER(E200)=ISNUMBER(E178)),1,0),IF(AND(EXACT(B200,B179),EXACT(C200,C179),EXACT(D200,D179),EXACT(E200,E179),ISNUMBER(E200)=ISNUMBER(E179)),1,0),IF(AND(EXACT(B200,B180),EXACT(C200,C180),EXACT(D200,D180),EXACT(E200,E180),ISNUMBER(E200)=ISNUMBER(E180)),1,0),IF(AND(EXACT(B200,B181),EXACT(C200,C181),EXACT(D200,D181),EXACT(E200,E181),ISNUMBER(E200)=ISNUMBER(E181)),1,0),IF(AND(EXACT(B200,B182),EXACT(C200,C182),EXACT(D200,D182),EXACT(E200,E182),ISNUMBER(E200)=ISNUMBER(E182)),1,0),IF(AND(EXACT(B200,B183),EXACT(C200,C183),EXACT(D200,D183),EXACT(E200,E183),ISNUMBER(E200)=ISNUMBER(E183)),1,0),IF(AND(EXACT(B200,B184),EXACT(C200,C184),EXACT(D200,D184),EXACT(E200,E184),ISNUMBER(E200)=ISNUMBER(E184)),1,0),IF(AND(EXACT(B200,B185),EXACT(C200,C185),EXACT(D200,D185),EXACT(E200,E185),ISNUMBER(E200)=ISNUMBER(E185)),1,0),IF(AND(EXACT(B200,B186),EXACT(C200,C186),EXACT(D200,D186),EXACT(E200,E186),ISNUMBER(E200)=ISNUMBER(E186)),1,0)))</x:f>
      </x:c>
      <x:c r="T200" s="28" t="str">
        <x:f>IF(A200="","",SUM(IF(AND(EXACT(B200,B187),EXACT(C200,C187),EXACT(D200,D187),EXACT(E200,E187),ISNUMBER(E200)=ISNUMBER(E187)),1,0),IF(AND(EXACT(B200,B188),EXACT(C200,C188),EXACT(D200,D188),EXACT(E200,E188),ISNUMBER(E200)=ISNUMBER(E188)),1,0),IF(AND(EXACT(B200,B189),EXACT(C200,C189),EXACT(D200,D189),EXACT(E200,E189),ISNUMBER(E200)=ISNUMBER(E189)),1,0),IF(AND(EXACT(B200,B190),EXACT(C200,C190),EXACT(D200,D190),EXACT(E200,E190),ISNUMBER(E200)=ISNUMBER(E190)),1,0),IF(AND(EXACT(B200,B191),EXACT(C200,C191),EXACT(D200,D191),EXACT(E200,E191),ISNUMBER(E200)=ISNUMBER(E191)),1,0),IF(AND(EXACT(B200,B192),EXACT(C200,C192),EXACT(D200,D192),EXACT(E200,E192),ISNUMBER(E200)=ISNUMBER(E192)),1,0),IF(AND(EXACT(B200,B193),EXACT(C200,C193),EXACT(D200,D193),EXACT(E200,E193),ISNUMBER(E200)=ISNUMBER(E193)),1,0),IF(AND(EXACT(B200,B194),EXACT(C200,C194),EXACT(D200,D194),EXACT(E200,E194),ISNUMBER(E200)=ISNUMBER(E194)),1,0),IF(AND(EXACT(B200,B195),EXACT(C200,C195),EXACT(D200,D195),EXACT(E200,E195),ISNUMBER(E200)=ISNUMBER(E195)),1,0),IF(AND(EXACT(B200,B196),EXACT(C200,C196),EXACT(D200,D196),EXACT(E200,E196),ISNUMBER(E200)=ISNUMBER(E196)),1,0),IF(AND(EXACT(B200,B197),EXACT(C200,C197),EXACT(D200,D197),EXACT(E200,E197),ISNUMBER(E200)=ISNUMBER(E197)),1,0),IF(AND(EXACT(B200,B198),EXACT(C200,C198),EXACT(D200,D198),EXACT(E200,E198),ISNUMBER(E200)=ISNUMBER(E198)),1,0),IF(AND(EXACT(B200,B199),EXACT(C200,C199),EXACT(D200,D199),EXACT(E200,E199),ISNUMBER(E200)=ISNUMBER(E199)),1,0),IF(AND(EXACT(B200,B200),EXACT(C200,C200),EXACT(D200,D200),EXACT(E200,E200),ISNUMBER(E200)=ISNUMBER(E200)),1,0)))</x:f>
      </x:c>
    </x:row>
    <x:row r="201" ht="22" customHeight="1">
      <x:c r="A201" s="2" t="str">
        <x:f>IF(COUNTA('Input'!A201:D201)=0,"",ROW()-6)</x:f>
      </x:c>
      <x:c r="B201" s="2" t="str">
        <x:f>IF(ISBLANK('Input'!A201),"",'Input'!A201)</x:f>
      </x:c>
      <x:c r="C201" s="2" t="str">
        <x:f>IF(ISBLANK('Input'!B201),"",'Input'!B201)</x:f>
      </x:c>
      <x:c r="D201" s="2" t="str">
        <x:f>IF(ISBLANK('Input'!C201),"",'Input'!C201)</x:f>
      </x:c>
      <x:c r="E201" s="21" t="str">
        <x:f>IF(ISBLANK('Input'!D201),"",'Input'!D201)</x:f>
      </x:c>
      <x:c r="F201" s="2" t="str">
        <x:f>IF(A201="","",SUM(K201:T201))</x:f>
      </x:c>
      <x:c r="G201" s="2" t="str">
        <x:f>IF(A201="","",IF(F201&gt;1,"Exact duplicate",IF(B201="","Missing job ID",IF(C201="","Missing customer",IF(NOT(OR(EXACT(D201,"completed"),EXACT(D201,"cancelled"))),"Missing or invalid status",IF(NOT(ISNUMBER(E201)),"Missing or invalid amount",IF(E201&lt;0,"Missing or invalid amount","")))))))</x:f>
      </x:c>
      <x:c r="H201" s="2" t="str">
        <x:f>IF(A201="","",IF(F201&gt;1,"Duplicate",IF(G201&lt;&gt;"","Exception",IF(EXACT(D201,"completed"),"Completed","Cancelled"))))</x:f>
      </x:c>
      <x:c r="I201" s="21" t="str">
        <x:f>IF(A201="","",IF(H201="Completed",E201,0))</x:f>
      </x:c>
      <x:c r="K201" s="28" t="str">
        <x:f>IF(A201="","",SUM(IF(AND(EXACT(B201,B7),EXACT(C201,C7),EXACT(D201,D7),EXACT(E201,E7),ISNUMBER(E201)=ISNUMBER(E7)),1,0),IF(AND(EXACT(B201,B8),EXACT(C201,C8),EXACT(D201,D8),EXACT(E201,E8),ISNUMBER(E201)=ISNUMBER(E8)),1,0),IF(AND(EXACT(B201,B9),EXACT(C201,C9),EXACT(D201,D9),EXACT(E201,E9),ISNUMBER(E201)=ISNUMBER(E9)),1,0),IF(AND(EXACT(B201,B10),EXACT(C201,C10),EXACT(D201,D10),EXACT(E201,E10),ISNUMBER(E201)=ISNUMBER(E10)),1,0),IF(AND(EXACT(B201,B11),EXACT(C201,C11),EXACT(D201,D11),EXACT(E201,E11),ISNUMBER(E201)=ISNUMBER(E11)),1,0),IF(AND(EXACT(B201,B12),EXACT(C201,C12),EXACT(D201,D12),EXACT(E201,E12),ISNUMBER(E201)=ISNUMBER(E12)),1,0),IF(AND(EXACT(B201,B13),EXACT(C201,C13),EXACT(D201,D13),EXACT(E201,E13),ISNUMBER(E201)=ISNUMBER(E13)),1,0),IF(AND(EXACT(B201,B14),EXACT(C201,C14),EXACT(D201,D14),EXACT(E201,E14),ISNUMBER(E201)=ISNUMBER(E14)),1,0),IF(AND(EXACT(B201,B15),EXACT(C201,C15),EXACT(D201,D15),EXACT(E201,E15),ISNUMBER(E201)=ISNUMBER(E15)),1,0),IF(AND(EXACT(B201,B16),EXACT(C201,C16),EXACT(D201,D16),EXACT(E201,E16),ISNUMBER(E201)=ISNUMBER(E16)),1,0),IF(AND(EXACT(B201,B17),EXACT(C201,C17),EXACT(D201,D17),EXACT(E201,E17),ISNUMBER(E201)=ISNUMBER(E17)),1,0),IF(AND(EXACT(B201,B18),EXACT(C201,C18),EXACT(D201,D18),EXACT(E201,E18),ISNUMBER(E201)=ISNUMBER(E18)),1,0),IF(AND(EXACT(B201,B19),EXACT(C201,C19),EXACT(D201,D19),EXACT(E201,E19),ISNUMBER(E201)=ISNUMBER(E19)),1,0),IF(AND(EXACT(B201,B20),EXACT(C201,C20),EXACT(D201,D20),EXACT(E201,E20),ISNUMBER(E201)=ISNUMBER(E20)),1,0),IF(AND(EXACT(B201,B21),EXACT(C201,C21),EXACT(D201,D21),EXACT(E201,E21),ISNUMBER(E201)=ISNUMBER(E21)),1,0),IF(AND(EXACT(B201,B22),EXACT(C201,C22),EXACT(D201,D22),EXACT(E201,E22),ISNUMBER(E201)=ISNUMBER(E22)),1,0),IF(AND(EXACT(B201,B23),EXACT(C201,C23),EXACT(D201,D23),EXACT(E201,E23),ISNUMBER(E201)=ISNUMBER(E23)),1,0),IF(AND(EXACT(B201,B24),EXACT(C201,C24),EXACT(D201,D24),EXACT(E201,E24),ISNUMBER(E201)=ISNUMBER(E24)),1,0),IF(AND(EXACT(B201,B25),EXACT(C201,C25),EXACT(D201,D25),EXACT(E201,E25),ISNUMBER(E201)=ISNUMBER(E25)),1,0),IF(AND(EXACT(B201,B26),EXACT(C201,C26),EXACT(D201,D26),EXACT(E201,E26),ISNUMBER(E201)=ISNUMBER(E26)),1,0)))</x:f>
      </x:c>
      <x:c r="L201" s="28" t="str">
        <x:f>IF(A201="","",SUM(IF(AND(EXACT(B201,B27),EXACT(C201,C27),EXACT(D201,D27),EXACT(E201,E27),ISNUMBER(E201)=ISNUMBER(E27)),1,0),IF(AND(EXACT(B201,B28),EXACT(C201,C28),EXACT(D201,D28),EXACT(E201,E28),ISNUMBER(E201)=ISNUMBER(E28)),1,0),IF(AND(EXACT(B201,B29),EXACT(C201,C29),EXACT(D201,D29),EXACT(E201,E29),ISNUMBER(E201)=ISNUMBER(E29)),1,0),IF(AND(EXACT(B201,B30),EXACT(C201,C30),EXACT(D201,D30),EXACT(E201,E30),ISNUMBER(E201)=ISNUMBER(E30)),1,0),IF(AND(EXACT(B201,B31),EXACT(C201,C31),EXACT(D201,D31),EXACT(E201,E31),ISNUMBER(E201)=ISNUMBER(E31)),1,0),IF(AND(EXACT(B201,B32),EXACT(C201,C32),EXACT(D201,D32),EXACT(E201,E32),ISNUMBER(E201)=ISNUMBER(E32)),1,0),IF(AND(EXACT(B201,B33),EXACT(C201,C33),EXACT(D201,D33),EXACT(E201,E33),ISNUMBER(E201)=ISNUMBER(E33)),1,0),IF(AND(EXACT(B201,B34),EXACT(C201,C34),EXACT(D201,D34),EXACT(E201,E34),ISNUMBER(E201)=ISNUMBER(E34)),1,0),IF(AND(EXACT(B201,B35),EXACT(C201,C35),EXACT(D201,D35),EXACT(E201,E35),ISNUMBER(E201)=ISNUMBER(E35)),1,0),IF(AND(EXACT(B201,B36),EXACT(C201,C36),EXACT(D201,D36),EXACT(E201,E36),ISNUMBER(E201)=ISNUMBER(E36)),1,0),IF(AND(EXACT(B201,B37),EXACT(C201,C37),EXACT(D201,D37),EXACT(E201,E37),ISNUMBER(E201)=ISNUMBER(E37)),1,0),IF(AND(EXACT(B201,B38),EXACT(C201,C38),EXACT(D201,D38),EXACT(E201,E38),ISNUMBER(E201)=ISNUMBER(E38)),1,0),IF(AND(EXACT(B201,B39),EXACT(C201,C39),EXACT(D201,D39),EXACT(E201,E39),ISNUMBER(E201)=ISNUMBER(E39)),1,0),IF(AND(EXACT(B201,B40),EXACT(C201,C40),EXACT(D201,D40),EXACT(E201,E40),ISNUMBER(E201)=ISNUMBER(E40)),1,0),IF(AND(EXACT(B201,B41),EXACT(C201,C41),EXACT(D201,D41),EXACT(E201,E41),ISNUMBER(E201)=ISNUMBER(E41)),1,0),IF(AND(EXACT(B201,B42),EXACT(C201,C42),EXACT(D201,D42),EXACT(E201,E42),ISNUMBER(E201)=ISNUMBER(E42)),1,0),IF(AND(EXACT(B201,B43),EXACT(C201,C43),EXACT(D201,D43),EXACT(E201,E43),ISNUMBER(E201)=ISNUMBER(E43)),1,0),IF(AND(EXACT(B201,B44),EXACT(C201,C44),EXACT(D201,D44),EXACT(E201,E44),ISNUMBER(E201)=ISNUMBER(E44)),1,0),IF(AND(EXACT(B201,B45),EXACT(C201,C45),EXACT(D201,D45),EXACT(E201,E45),ISNUMBER(E201)=ISNUMBER(E45)),1,0),IF(AND(EXACT(B201,B46),EXACT(C201,C46),EXACT(D201,D46),EXACT(E201,E46),ISNUMBER(E201)=ISNUMBER(E46)),1,0)))</x:f>
      </x:c>
      <x:c r="M201" s="28" t="str">
        <x:f>IF(A201="","",SUM(IF(AND(EXACT(B201,B47),EXACT(C201,C47),EXACT(D201,D47),EXACT(E201,E47),ISNUMBER(E201)=ISNUMBER(E47)),1,0),IF(AND(EXACT(B201,B48),EXACT(C201,C48),EXACT(D201,D48),EXACT(E201,E48),ISNUMBER(E201)=ISNUMBER(E48)),1,0),IF(AND(EXACT(B201,B49),EXACT(C201,C49),EXACT(D201,D49),EXACT(E201,E49),ISNUMBER(E201)=ISNUMBER(E49)),1,0),IF(AND(EXACT(B201,B50),EXACT(C201,C50),EXACT(D201,D50),EXACT(E201,E50),ISNUMBER(E201)=ISNUMBER(E50)),1,0),IF(AND(EXACT(B201,B51),EXACT(C201,C51),EXACT(D201,D51),EXACT(E201,E51),ISNUMBER(E201)=ISNUMBER(E51)),1,0),IF(AND(EXACT(B201,B52),EXACT(C201,C52),EXACT(D201,D52),EXACT(E201,E52),ISNUMBER(E201)=ISNUMBER(E52)),1,0),IF(AND(EXACT(B201,B53),EXACT(C201,C53),EXACT(D201,D53),EXACT(E201,E53),ISNUMBER(E201)=ISNUMBER(E53)),1,0),IF(AND(EXACT(B201,B54),EXACT(C201,C54),EXACT(D201,D54),EXACT(E201,E54),ISNUMBER(E201)=ISNUMBER(E54)),1,0),IF(AND(EXACT(B201,B55),EXACT(C201,C55),EXACT(D201,D55),EXACT(E201,E55),ISNUMBER(E201)=ISNUMBER(E55)),1,0),IF(AND(EXACT(B201,B56),EXACT(C201,C56),EXACT(D201,D56),EXACT(E201,E56),ISNUMBER(E201)=ISNUMBER(E56)),1,0),IF(AND(EXACT(B201,B57),EXACT(C201,C57),EXACT(D201,D57),EXACT(E201,E57),ISNUMBER(E201)=ISNUMBER(E57)),1,0),IF(AND(EXACT(B201,B58),EXACT(C201,C58),EXACT(D201,D58),EXACT(E201,E58),ISNUMBER(E201)=ISNUMBER(E58)),1,0),IF(AND(EXACT(B201,B59),EXACT(C201,C59),EXACT(D201,D59),EXACT(E201,E59),ISNUMBER(E201)=ISNUMBER(E59)),1,0),IF(AND(EXACT(B201,B60),EXACT(C201,C60),EXACT(D201,D60),EXACT(E201,E60),ISNUMBER(E201)=ISNUMBER(E60)),1,0),IF(AND(EXACT(B201,B61),EXACT(C201,C61),EXACT(D201,D61),EXACT(E201,E61),ISNUMBER(E201)=ISNUMBER(E61)),1,0),IF(AND(EXACT(B201,B62),EXACT(C201,C62),EXACT(D201,D62),EXACT(E201,E62),ISNUMBER(E201)=ISNUMBER(E62)),1,0),IF(AND(EXACT(B201,B63),EXACT(C201,C63),EXACT(D201,D63),EXACT(E201,E63),ISNUMBER(E201)=ISNUMBER(E63)),1,0),IF(AND(EXACT(B201,B64),EXACT(C201,C64),EXACT(D201,D64),EXACT(E201,E64),ISNUMBER(E201)=ISNUMBER(E64)),1,0),IF(AND(EXACT(B201,B65),EXACT(C201,C65),EXACT(D201,D65),EXACT(E201,E65),ISNUMBER(E201)=ISNUMBER(E65)),1,0),IF(AND(EXACT(B201,B66),EXACT(C201,C66),EXACT(D201,D66),EXACT(E201,E66),ISNUMBER(E201)=ISNUMBER(E66)),1,0)))</x:f>
      </x:c>
      <x:c r="N201" s="28" t="str">
        <x:f>IF(A201="","",SUM(IF(AND(EXACT(B201,B67),EXACT(C201,C67),EXACT(D201,D67),EXACT(E201,E67),ISNUMBER(E201)=ISNUMBER(E67)),1,0),IF(AND(EXACT(B201,B68),EXACT(C201,C68),EXACT(D201,D68),EXACT(E201,E68),ISNUMBER(E201)=ISNUMBER(E68)),1,0),IF(AND(EXACT(B201,B69),EXACT(C201,C69),EXACT(D201,D69),EXACT(E201,E69),ISNUMBER(E201)=ISNUMBER(E69)),1,0),IF(AND(EXACT(B201,B70),EXACT(C201,C70),EXACT(D201,D70),EXACT(E201,E70),ISNUMBER(E201)=ISNUMBER(E70)),1,0),IF(AND(EXACT(B201,B71),EXACT(C201,C71),EXACT(D201,D71),EXACT(E201,E71),ISNUMBER(E201)=ISNUMBER(E71)),1,0),IF(AND(EXACT(B201,B72),EXACT(C201,C72),EXACT(D201,D72),EXACT(E201,E72),ISNUMBER(E201)=ISNUMBER(E72)),1,0),IF(AND(EXACT(B201,B73),EXACT(C201,C73),EXACT(D201,D73),EXACT(E201,E73),ISNUMBER(E201)=ISNUMBER(E73)),1,0),IF(AND(EXACT(B201,B74),EXACT(C201,C74),EXACT(D201,D74),EXACT(E201,E74),ISNUMBER(E201)=ISNUMBER(E74)),1,0),IF(AND(EXACT(B201,B75),EXACT(C201,C75),EXACT(D201,D75),EXACT(E201,E75),ISNUMBER(E201)=ISNUMBER(E75)),1,0),IF(AND(EXACT(B201,B76),EXACT(C201,C76),EXACT(D201,D76),EXACT(E201,E76),ISNUMBER(E201)=ISNUMBER(E76)),1,0),IF(AND(EXACT(B201,B77),EXACT(C201,C77),EXACT(D201,D77),EXACT(E201,E77),ISNUMBER(E201)=ISNUMBER(E77)),1,0),IF(AND(EXACT(B201,B78),EXACT(C201,C78),EXACT(D201,D78),EXACT(E201,E78),ISNUMBER(E201)=ISNUMBER(E78)),1,0),IF(AND(EXACT(B201,B79),EXACT(C201,C79),EXACT(D201,D79),EXACT(E201,E79),ISNUMBER(E201)=ISNUMBER(E79)),1,0),IF(AND(EXACT(B201,B80),EXACT(C201,C80),EXACT(D201,D80),EXACT(E201,E80),ISNUMBER(E201)=ISNUMBER(E80)),1,0),IF(AND(EXACT(B201,B81),EXACT(C201,C81),EXACT(D201,D81),EXACT(E201,E81),ISNUMBER(E201)=ISNUMBER(E81)),1,0),IF(AND(EXACT(B201,B82),EXACT(C201,C82),EXACT(D201,D82),EXACT(E201,E82),ISNUMBER(E201)=ISNUMBER(E82)),1,0),IF(AND(EXACT(B201,B83),EXACT(C201,C83),EXACT(D201,D83),EXACT(E201,E83),ISNUMBER(E201)=ISNUMBER(E83)),1,0),IF(AND(EXACT(B201,B84),EXACT(C201,C84),EXACT(D201,D84),EXACT(E201,E84),ISNUMBER(E201)=ISNUMBER(E84)),1,0),IF(AND(EXACT(B201,B85),EXACT(C201,C85),EXACT(D201,D85),EXACT(E201,E85),ISNUMBER(E201)=ISNUMBER(E85)),1,0),IF(AND(EXACT(B201,B86),EXACT(C201,C86),EXACT(D201,D86),EXACT(E201,E86),ISNUMBER(E201)=ISNUMBER(E86)),1,0)))</x:f>
      </x:c>
      <x:c r="O201" s="28" t="str">
        <x:f>IF(A201="","",SUM(IF(AND(EXACT(B201,B87),EXACT(C201,C87),EXACT(D201,D87),EXACT(E201,E87),ISNUMBER(E201)=ISNUMBER(E87)),1,0),IF(AND(EXACT(B201,B88),EXACT(C201,C88),EXACT(D201,D88),EXACT(E201,E88),ISNUMBER(E201)=ISNUMBER(E88)),1,0),IF(AND(EXACT(B201,B89),EXACT(C201,C89),EXACT(D201,D89),EXACT(E201,E89),ISNUMBER(E201)=ISNUMBER(E89)),1,0),IF(AND(EXACT(B201,B90),EXACT(C201,C90),EXACT(D201,D90),EXACT(E201,E90),ISNUMBER(E201)=ISNUMBER(E90)),1,0),IF(AND(EXACT(B201,B91),EXACT(C201,C91),EXACT(D201,D91),EXACT(E201,E91),ISNUMBER(E201)=ISNUMBER(E91)),1,0),IF(AND(EXACT(B201,B92),EXACT(C201,C92),EXACT(D201,D92),EXACT(E201,E92),ISNUMBER(E201)=ISNUMBER(E92)),1,0),IF(AND(EXACT(B201,B93),EXACT(C201,C93),EXACT(D201,D93),EXACT(E201,E93),ISNUMBER(E201)=ISNUMBER(E93)),1,0),IF(AND(EXACT(B201,B94),EXACT(C201,C94),EXACT(D201,D94),EXACT(E201,E94),ISNUMBER(E201)=ISNUMBER(E94)),1,0),IF(AND(EXACT(B201,B95),EXACT(C201,C95),EXACT(D201,D95),EXACT(E201,E95),ISNUMBER(E201)=ISNUMBER(E95)),1,0),IF(AND(EXACT(B201,B96),EXACT(C201,C96),EXACT(D201,D96),EXACT(E201,E96),ISNUMBER(E201)=ISNUMBER(E96)),1,0),IF(AND(EXACT(B201,B97),EXACT(C201,C97),EXACT(D201,D97),EXACT(E201,E97),ISNUMBER(E201)=ISNUMBER(E97)),1,0),IF(AND(EXACT(B201,B98),EXACT(C201,C98),EXACT(D201,D98),EXACT(E201,E98),ISNUMBER(E201)=ISNUMBER(E98)),1,0),IF(AND(EXACT(B201,B99),EXACT(C201,C99),EXACT(D201,D99),EXACT(E201,E99),ISNUMBER(E201)=ISNUMBER(E99)),1,0),IF(AND(EXACT(B201,B100),EXACT(C201,C100),EXACT(D201,D100),EXACT(E201,E100),ISNUMBER(E201)=ISNUMBER(E100)),1,0),IF(AND(EXACT(B201,B101),EXACT(C201,C101),EXACT(D201,D101),EXACT(E201,E101),ISNUMBER(E201)=ISNUMBER(E101)),1,0),IF(AND(EXACT(B201,B102),EXACT(C201,C102),EXACT(D201,D102),EXACT(E201,E102),ISNUMBER(E201)=ISNUMBER(E102)),1,0),IF(AND(EXACT(B201,B103),EXACT(C201,C103),EXACT(D201,D103),EXACT(E201,E103),ISNUMBER(E201)=ISNUMBER(E103)),1,0),IF(AND(EXACT(B201,B104),EXACT(C201,C104),EXACT(D201,D104),EXACT(E201,E104),ISNUMBER(E201)=ISNUMBER(E104)),1,0),IF(AND(EXACT(B201,B105),EXACT(C201,C105),EXACT(D201,D105),EXACT(E201,E105),ISNUMBER(E201)=ISNUMBER(E105)),1,0),IF(AND(EXACT(B201,B106),EXACT(C201,C106),EXACT(D201,D106),EXACT(E201,E106),ISNUMBER(E201)=ISNUMBER(E106)),1,0)))</x:f>
      </x:c>
      <x:c r="P201" s="28" t="str">
        <x:f>IF(A201="","",SUM(IF(AND(EXACT(B201,B107),EXACT(C201,C107),EXACT(D201,D107),EXACT(E201,E107),ISNUMBER(E201)=ISNUMBER(E107)),1,0),IF(AND(EXACT(B201,B108),EXACT(C201,C108),EXACT(D201,D108),EXACT(E201,E108),ISNUMBER(E201)=ISNUMBER(E108)),1,0),IF(AND(EXACT(B201,B109),EXACT(C201,C109),EXACT(D201,D109),EXACT(E201,E109),ISNUMBER(E201)=ISNUMBER(E109)),1,0),IF(AND(EXACT(B201,B110),EXACT(C201,C110),EXACT(D201,D110),EXACT(E201,E110),ISNUMBER(E201)=ISNUMBER(E110)),1,0),IF(AND(EXACT(B201,B111),EXACT(C201,C111),EXACT(D201,D111),EXACT(E201,E111),ISNUMBER(E201)=ISNUMBER(E111)),1,0),IF(AND(EXACT(B201,B112),EXACT(C201,C112),EXACT(D201,D112),EXACT(E201,E112),ISNUMBER(E201)=ISNUMBER(E112)),1,0),IF(AND(EXACT(B201,B113),EXACT(C201,C113),EXACT(D201,D113),EXACT(E201,E113),ISNUMBER(E201)=ISNUMBER(E113)),1,0),IF(AND(EXACT(B201,B114),EXACT(C201,C114),EXACT(D201,D114),EXACT(E201,E114),ISNUMBER(E201)=ISNUMBER(E114)),1,0),IF(AND(EXACT(B201,B115),EXACT(C201,C115),EXACT(D201,D115),EXACT(E201,E115),ISNUMBER(E201)=ISNUMBER(E115)),1,0),IF(AND(EXACT(B201,B116),EXACT(C201,C116),EXACT(D201,D116),EXACT(E201,E116),ISNUMBER(E201)=ISNUMBER(E116)),1,0),IF(AND(EXACT(B201,B117),EXACT(C201,C117),EXACT(D201,D117),EXACT(E201,E117),ISNUMBER(E201)=ISNUMBER(E117)),1,0),IF(AND(EXACT(B201,B118),EXACT(C201,C118),EXACT(D201,D118),EXACT(E201,E118),ISNUMBER(E201)=ISNUMBER(E118)),1,0),IF(AND(EXACT(B201,B119),EXACT(C201,C119),EXACT(D201,D119),EXACT(E201,E119),ISNUMBER(E201)=ISNUMBER(E119)),1,0),IF(AND(EXACT(B201,B120),EXACT(C201,C120),EXACT(D201,D120),EXACT(E201,E120),ISNUMBER(E201)=ISNUMBER(E120)),1,0),IF(AND(EXACT(B201,B121),EXACT(C201,C121),EXACT(D201,D121),EXACT(E201,E121),ISNUMBER(E201)=ISNUMBER(E121)),1,0),IF(AND(EXACT(B201,B122),EXACT(C201,C122),EXACT(D201,D122),EXACT(E201,E122),ISNUMBER(E201)=ISNUMBER(E122)),1,0),IF(AND(EXACT(B201,B123),EXACT(C201,C123),EXACT(D201,D123),EXACT(E201,E123),ISNUMBER(E201)=ISNUMBER(E123)),1,0),IF(AND(EXACT(B201,B124),EXACT(C201,C124),EXACT(D201,D124),EXACT(E201,E124),ISNUMBER(E201)=ISNUMBER(E124)),1,0),IF(AND(EXACT(B201,B125),EXACT(C201,C125),EXACT(D201,D125),EXACT(E201,E125),ISNUMBER(E201)=ISNUMBER(E125)),1,0),IF(AND(EXACT(B201,B126),EXACT(C201,C126),EXACT(D201,D126),EXACT(E201,E126),ISNUMBER(E201)=ISNUMBER(E126)),1,0)))</x:f>
      </x:c>
      <x:c r="Q201" s="28" t="str">
        <x:f>IF(A201="","",SUM(IF(AND(EXACT(B201,B127),EXACT(C201,C127),EXACT(D201,D127),EXACT(E201,E127),ISNUMBER(E201)=ISNUMBER(E127)),1,0),IF(AND(EXACT(B201,B128),EXACT(C201,C128),EXACT(D201,D128),EXACT(E201,E128),ISNUMBER(E201)=ISNUMBER(E128)),1,0),IF(AND(EXACT(B201,B129),EXACT(C201,C129),EXACT(D201,D129),EXACT(E201,E129),ISNUMBER(E201)=ISNUMBER(E129)),1,0),IF(AND(EXACT(B201,B130),EXACT(C201,C130),EXACT(D201,D130),EXACT(E201,E130),ISNUMBER(E201)=ISNUMBER(E130)),1,0),IF(AND(EXACT(B201,B131),EXACT(C201,C131),EXACT(D201,D131),EXACT(E201,E131),ISNUMBER(E201)=ISNUMBER(E131)),1,0),IF(AND(EXACT(B201,B132),EXACT(C201,C132),EXACT(D201,D132),EXACT(E201,E132),ISNUMBER(E201)=ISNUMBER(E132)),1,0),IF(AND(EXACT(B201,B133),EXACT(C201,C133),EXACT(D201,D133),EXACT(E201,E133),ISNUMBER(E201)=ISNUMBER(E133)),1,0),IF(AND(EXACT(B201,B134),EXACT(C201,C134),EXACT(D201,D134),EXACT(E201,E134),ISNUMBER(E201)=ISNUMBER(E134)),1,0),IF(AND(EXACT(B201,B135),EXACT(C201,C135),EXACT(D201,D135),EXACT(E201,E135),ISNUMBER(E201)=ISNUMBER(E135)),1,0),IF(AND(EXACT(B201,B136),EXACT(C201,C136),EXACT(D201,D136),EXACT(E201,E136),ISNUMBER(E201)=ISNUMBER(E136)),1,0),IF(AND(EXACT(B201,B137),EXACT(C201,C137),EXACT(D201,D137),EXACT(E201,E137),ISNUMBER(E201)=ISNUMBER(E137)),1,0),IF(AND(EXACT(B201,B138),EXACT(C201,C138),EXACT(D201,D138),EXACT(E201,E138),ISNUMBER(E201)=ISNUMBER(E138)),1,0),IF(AND(EXACT(B201,B139),EXACT(C201,C139),EXACT(D201,D139),EXACT(E201,E139),ISNUMBER(E201)=ISNUMBER(E139)),1,0),IF(AND(EXACT(B201,B140),EXACT(C201,C140),EXACT(D201,D140),EXACT(E201,E140),ISNUMBER(E201)=ISNUMBER(E140)),1,0),IF(AND(EXACT(B201,B141),EXACT(C201,C141),EXACT(D201,D141),EXACT(E201,E141),ISNUMBER(E201)=ISNUMBER(E141)),1,0),IF(AND(EXACT(B201,B142),EXACT(C201,C142),EXACT(D201,D142),EXACT(E201,E142),ISNUMBER(E201)=ISNUMBER(E142)),1,0),IF(AND(EXACT(B201,B143),EXACT(C201,C143),EXACT(D201,D143),EXACT(E201,E143),ISNUMBER(E201)=ISNUMBER(E143)),1,0),IF(AND(EXACT(B201,B144),EXACT(C201,C144),EXACT(D201,D144),EXACT(E201,E144),ISNUMBER(E201)=ISNUMBER(E144)),1,0),IF(AND(EXACT(B201,B145),EXACT(C201,C145),EXACT(D201,D145),EXACT(E201,E145),ISNUMBER(E201)=ISNUMBER(E145)),1,0),IF(AND(EXACT(B201,B146),EXACT(C201,C146),EXACT(D201,D146),EXACT(E201,E146),ISNUMBER(E201)=ISNUMBER(E146)),1,0)))</x:f>
      </x:c>
      <x:c r="R201" s="28" t="str">
        <x:f>IF(A201="","",SUM(IF(AND(EXACT(B201,B147),EXACT(C201,C147),EXACT(D201,D147),EXACT(E201,E147),ISNUMBER(E201)=ISNUMBER(E147)),1,0),IF(AND(EXACT(B201,B148),EXACT(C201,C148),EXACT(D201,D148),EXACT(E201,E148),ISNUMBER(E201)=ISNUMBER(E148)),1,0),IF(AND(EXACT(B201,B149),EXACT(C201,C149),EXACT(D201,D149),EXACT(E201,E149),ISNUMBER(E201)=ISNUMBER(E149)),1,0),IF(AND(EXACT(B201,B150),EXACT(C201,C150),EXACT(D201,D150),EXACT(E201,E150),ISNUMBER(E201)=ISNUMBER(E150)),1,0),IF(AND(EXACT(B201,B151),EXACT(C201,C151),EXACT(D201,D151),EXACT(E201,E151),ISNUMBER(E201)=ISNUMBER(E151)),1,0),IF(AND(EXACT(B201,B152),EXACT(C201,C152),EXACT(D201,D152),EXACT(E201,E152),ISNUMBER(E201)=ISNUMBER(E152)),1,0),IF(AND(EXACT(B201,B153),EXACT(C201,C153),EXACT(D201,D153),EXACT(E201,E153),ISNUMBER(E201)=ISNUMBER(E153)),1,0),IF(AND(EXACT(B201,B154),EXACT(C201,C154),EXACT(D201,D154),EXACT(E201,E154),ISNUMBER(E201)=ISNUMBER(E154)),1,0),IF(AND(EXACT(B201,B155),EXACT(C201,C155),EXACT(D201,D155),EXACT(E201,E155),ISNUMBER(E201)=ISNUMBER(E155)),1,0),IF(AND(EXACT(B201,B156),EXACT(C201,C156),EXACT(D201,D156),EXACT(E201,E156),ISNUMBER(E201)=ISNUMBER(E156)),1,0),IF(AND(EXACT(B201,B157),EXACT(C201,C157),EXACT(D201,D157),EXACT(E201,E157),ISNUMBER(E201)=ISNUMBER(E157)),1,0),IF(AND(EXACT(B201,B158),EXACT(C201,C158),EXACT(D201,D158),EXACT(E201,E158),ISNUMBER(E201)=ISNUMBER(E158)),1,0),IF(AND(EXACT(B201,B159),EXACT(C201,C159),EXACT(D201,D159),EXACT(E201,E159),ISNUMBER(E201)=ISNUMBER(E159)),1,0),IF(AND(EXACT(B201,B160),EXACT(C201,C160),EXACT(D201,D160),EXACT(E201,E160),ISNUMBER(E201)=ISNUMBER(E160)),1,0),IF(AND(EXACT(B201,B161),EXACT(C201,C161),EXACT(D201,D161),EXACT(E201,E161),ISNUMBER(E201)=ISNUMBER(E161)),1,0),IF(AND(EXACT(B201,B162),EXACT(C201,C162),EXACT(D201,D162),EXACT(E201,E162),ISNUMBER(E201)=ISNUMBER(E162)),1,0),IF(AND(EXACT(B201,B163),EXACT(C201,C163),EXACT(D201,D163),EXACT(E201,E163),ISNUMBER(E201)=ISNUMBER(E163)),1,0),IF(AND(EXACT(B201,B164),EXACT(C201,C164),EXACT(D201,D164),EXACT(E201,E164),ISNUMBER(E201)=ISNUMBER(E164)),1,0),IF(AND(EXACT(B201,B165),EXACT(C201,C165),EXACT(D201,D165),EXACT(E201,E165),ISNUMBER(E201)=ISNUMBER(E165)),1,0),IF(AND(EXACT(B201,B166),EXACT(C201,C166),EXACT(D201,D166),EXACT(E201,E166),ISNUMBER(E201)=ISNUMBER(E166)),1,0)))</x:f>
      </x:c>
      <x:c r="S201" s="28" t="str">
        <x:f>IF(A201="","",SUM(IF(AND(EXACT(B201,B167),EXACT(C201,C167),EXACT(D201,D167),EXACT(E201,E167),ISNUMBER(E201)=ISNUMBER(E167)),1,0),IF(AND(EXACT(B201,B168),EXACT(C201,C168),EXACT(D201,D168),EXACT(E201,E168),ISNUMBER(E201)=ISNUMBER(E168)),1,0),IF(AND(EXACT(B201,B169),EXACT(C201,C169),EXACT(D201,D169),EXACT(E201,E169),ISNUMBER(E201)=ISNUMBER(E169)),1,0),IF(AND(EXACT(B201,B170),EXACT(C201,C170),EXACT(D201,D170),EXACT(E201,E170),ISNUMBER(E201)=ISNUMBER(E170)),1,0),IF(AND(EXACT(B201,B171),EXACT(C201,C171),EXACT(D201,D171),EXACT(E201,E171),ISNUMBER(E201)=ISNUMBER(E171)),1,0),IF(AND(EXACT(B201,B172),EXACT(C201,C172),EXACT(D201,D172),EXACT(E201,E172),ISNUMBER(E201)=ISNUMBER(E172)),1,0),IF(AND(EXACT(B201,B173),EXACT(C201,C173),EXACT(D201,D173),EXACT(E201,E173),ISNUMBER(E201)=ISNUMBER(E173)),1,0),IF(AND(EXACT(B201,B174),EXACT(C201,C174),EXACT(D201,D174),EXACT(E201,E174),ISNUMBER(E201)=ISNUMBER(E174)),1,0),IF(AND(EXACT(B201,B175),EXACT(C201,C175),EXACT(D201,D175),EXACT(E201,E175),ISNUMBER(E201)=ISNUMBER(E175)),1,0),IF(AND(EXACT(B201,B176),EXACT(C201,C176),EXACT(D201,D176),EXACT(E201,E176),ISNUMBER(E201)=ISNUMBER(E176)),1,0),IF(AND(EXACT(B201,B177),EXACT(C201,C177),EXACT(D201,D177),EXACT(E201,E177),ISNUMBER(E201)=ISNUMBER(E177)),1,0),IF(AND(EXACT(B201,B178),EXACT(C201,C178),EXACT(D201,D178),EXACT(E201,E178),ISNUMBER(E201)=ISNUMBER(E178)),1,0),IF(AND(EXACT(B201,B179),EXACT(C201,C179),EXACT(D201,D179),EXACT(E201,E179),ISNUMBER(E201)=ISNUMBER(E179)),1,0),IF(AND(EXACT(B201,B180),EXACT(C201,C180),EXACT(D201,D180),EXACT(E201,E180),ISNUMBER(E201)=ISNUMBER(E180)),1,0),IF(AND(EXACT(B201,B181),EXACT(C201,C181),EXACT(D201,D181),EXACT(E201,E181),ISNUMBER(E201)=ISNUMBER(E181)),1,0),IF(AND(EXACT(B201,B182),EXACT(C201,C182),EXACT(D201,D182),EXACT(E201,E182),ISNUMBER(E201)=ISNUMBER(E182)),1,0),IF(AND(EXACT(B201,B183),EXACT(C201,C183),EXACT(D201,D183),EXACT(E201,E183),ISNUMBER(E201)=ISNUMBER(E183)),1,0),IF(AND(EXACT(B201,B184),EXACT(C201,C184),EXACT(D201,D184),EXACT(E201,E184),ISNUMBER(E201)=ISNUMBER(E184)),1,0),IF(AND(EXACT(B201,B185),EXACT(C201,C185),EXACT(D201,D185),EXACT(E201,E185),ISNUMBER(E201)=ISNUMBER(E185)),1,0),IF(AND(EXACT(B201,B186),EXACT(C201,C186),EXACT(D201,D186),EXACT(E201,E186),ISNUMBER(E201)=ISNUMBER(E186)),1,0)))</x:f>
      </x:c>
      <x:c r="T201" s="28" t="str">
        <x:f>IF(A201="","",SUM(IF(AND(EXACT(B201,B187),EXACT(C201,C187),EXACT(D201,D187),EXACT(E201,E187),ISNUMBER(E201)=ISNUMBER(E187)),1,0),IF(AND(EXACT(B201,B188),EXACT(C201,C188),EXACT(D201,D188),EXACT(E201,E188),ISNUMBER(E201)=ISNUMBER(E188)),1,0),IF(AND(EXACT(B201,B189),EXACT(C201,C189),EXACT(D201,D189),EXACT(E201,E189),ISNUMBER(E201)=ISNUMBER(E189)),1,0),IF(AND(EXACT(B201,B190),EXACT(C201,C190),EXACT(D201,D190),EXACT(E201,E190),ISNUMBER(E201)=ISNUMBER(E190)),1,0),IF(AND(EXACT(B201,B191),EXACT(C201,C191),EXACT(D201,D191),EXACT(E201,E191),ISNUMBER(E201)=ISNUMBER(E191)),1,0),IF(AND(EXACT(B201,B192),EXACT(C201,C192),EXACT(D201,D192),EXACT(E201,E192),ISNUMBER(E201)=ISNUMBER(E192)),1,0),IF(AND(EXACT(B201,B193),EXACT(C201,C193),EXACT(D201,D193),EXACT(E201,E193),ISNUMBER(E201)=ISNUMBER(E193)),1,0),IF(AND(EXACT(B201,B194),EXACT(C201,C194),EXACT(D201,D194),EXACT(E201,E194),ISNUMBER(E201)=ISNUMBER(E194)),1,0),IF(AND(EXACT(B201,B195),EXACT(C201,C195),EXACT(D201,D195),EXACT(E201,E195),ISNUMBER(E201)=ISNUMBER(E195)),1,0),IF(AND(EXACT(B201,B196),EXACT(C201,C196),EXACT(D201,D196),EXACT(E201,E196),ISNUMBER(E201)=ISNUMBER(E196)),1,0),IF(AND(EXACT(B201,B197),EXACT(C201,C197),EXACT(D201,D197),EXACT(E201,E197),ISNUMBER(E201)=ISNUMBER(E197)),1,0),IF(AND(EXACT(B201,B198),EXACT(C201,C198),EXACT(D201,D198),EXACT(E201,E198),ISNUMBER(E201)=ISNUMBER(E198)),1,0),IF(AND(EXACT(B201,B199),EXACT(C201,C199),EXACT(D201,D199),EXACT(E201,E199),ISNUMBER(E201)=ISNUMBER(E199)),1,0),IF(AND(EXACT(B201,B200),EXACT(C201,C200),EXACT(D201,D200),EXACT(E201,E200),ISNUMBER(E201)=ISNUMBER(E200)),1,0),IF(AND(EXACT(B201,B201),EXACT(C201,C201),EXACT(D201,D201),EXACT(E201,E201),ISNUMBER(E201)=ISNUMBER(E201)),1,0)))</x:f>
      </x:c>
    </x:row>
    <x:row r="202" ht="22" customHeight="1">
      <x:c r="A202" s="2" t="str">
        <x:f>IF(COUNTA('Input'!A202:D202)=0,"",ROW()-6)</x:f>
      </x:c>
      <x:c r="B202" s="2" t="str">
        <x:f>IF(ISBLANK('Input'!A202),"",'Input'!A202)</x:f>
      </x:c>
      <x:c r="C202" s="2" t="str">
        <x:f>IF(ISBLANK('Input'!B202),"",'Input'!B202)</x:f>
      </x:c>
      <x:c r="D202" s="2" t="str">
        <x:f>IF(ISBLANK('Input'!C202),"",'Input'!C202)</x:f>
      </x:c>
      <x:c r="E202" s="21" t="str">
        <x:f>IF(ISBLANK('Input'!D202),"",'Input'!D202)</x:f>
      </x:c>
      <x:c r="F202" s="2" t="str">
        <x:f>IF(A202="","",SUM(K202:T202))</x:f>
      </x:c>
      <x:c r="G202" s="2" t="str">
        <x:f>IF(A202="","",IF(F202&gt;1,"Exact duplicate",IF(B202="","Missing job ID",IF(C202="","Missing customer",IF(NOT(OR(EXACT(D202,"completed"),EXACT(D202,"cancelled"))),"Missing or invalid status",IF(NOT(ISNUMBER(E202)),"Missing or invalid amount",IF(E202&lt;0,"Missing or invalid amount","")))))))</x:f>
      </x:c>
      <x:c r="H202" s="2" t="str">
        <x:f>IF(A202="","",IF(F202&gt;1,"Duplicate",IF(G202&lt;&gt;"","Exception",IF(EXACT(D202,"completed"),"Completed","Cancelled"))))</x:f>
      </x:c>
      <x:c r="I202" s="21" t="str">
        <x:f>IF(A202="","",IF(H202="Completed",E202,0))</x:f>
      </x:c>
      <x:c r="K202" s="28" t="str">
        <x:f>IF(A202="","",SUM(IF(AND(EXACT(B202,B7),EXACT(C202,C7),EXACT(D202,D7),EXACT(E202,E7),ISNUMBER(E202)=ISNUMBER(E7)),1,0),IF(AND(EXACT(B202,B8),EXACT(C202,C8),EXACT(D202,D8),EXACT(E202,E8),ISNUMBER(E202)=ISNUMBER(E8)),1,0),IF(AND(EXACT(B202,B9),EXACT(C202,C9),EXACT(D202,D9),EXACT(E202,E9),ISNUMBER(E202)=ISNUMBER(E9)),1,0),IF(AND(EXACT(B202,B10),EXACT(C202,C10),EXACT(D202,D10),EXACT(E202,E10),ISNUMBER(E202)=ISNUMBER(E10)),1,0),IF(AND(EXACT(B202,B11),EXACT(C202,C11),EXACT(D202,D11),EXACT(E202,E11),ISNUMBER(E202)=ISNUMBER(E11)),1,0),IF(AND(EXACT(B202,B12),EXACT(C202,C12),EXACT(D202,D12),EXACT(E202,E12),ISNUMBER(E202)=ISNUMBER(E12)),1,0),IF(AND(EXACT(B202,B13),EXACT(C202,C13),EXACT(D202,D13),EXACT(E202,E13),ISNUMBER(E202)=ISNUMBER(E13)),1,0),IF(AND(EXACT(B202,B14),EXACT(C202,C14),EXACT(D202,D14),EXACT(E202,E14),ISNUMBER(E202)=ISNUMBER(E14)),1,0),IF(AND(EXACT(B202,B15),EXACT(C202,C15),EXACT(D202,D15),EXACT(E202,E15),ISNUMBER(E202)=ISNUMBER(E15)),1,0),IF(AND(EXACT(B202,B16),EXACT(C202,C16),EXACT(D202,D16),EXACT(E202,E16),ISNUMBER(E202)=ISNUMBER(E16)),1,0),IF(AND(EXACT(B202,B17),EXACT(C202,C17),EXACT(D202,D17),EXACT(E202,E17),ISNUMBER(E202)=ISNUMBER(E17)),1,0),IF(AND(EXACT(B202,B18),EXACT(C202,C18),EXACT(D202,D18),EXACT(E202,E18),ISNUMBER(E202)=ISNUMBER(E18)),1,0),IF(AND(EXACT(B202,B19),EXACT(C202,C19),EXACT(D202,D19),EXACT(E202,E19),ISNUMBER(E202)=ISNUMBER(E19)),1,0),IF(AND(EXACT(B202,B20),EXACT(C202,C20),EXACT(D202,D20),EXACT(E202,E20),ISNUMBER(E202)=ISNUMBER(E20)),1,0),IF(AND(EXACT(B202,B21),EXACT(C202,C21),EXACT(D202,D21),EXACT(E202,E21),ISNUMBER(E202)=ISNUMBER(E21)),1,0),IF(AND(EXACT(B202,B22),EXACT(C202,C22),EXACT(D202,D22),EXACT(E202,E22),ISNUMBER(E202)=ISNUMBER(E22)),1,0),IF(AND(EXACT(B202,B23),EXACT(C202,C23),EXACT(D202,D23),EXACT(E202,E23),ISNUMBER(E202)=ISNUMBER(E23)),1,0),IF(AND(EXACT(B202,B24),EXACT(C202,C24),EXACT(D202,D24),EXACT(E202,E24),ISNUMBER(E202)=ISNUMBER(E24)),1,0),IF(AND(EXACT(B202,B25),EXACT(C202,C25),EXACT(D202,D25),EXACT(E202,E25),ISNUMBER(E202)=ISNUMBER(E25)),1,0),IF(AND(EXACT(B202,B26),EXACT(C202,C26),EXACT(D202,D26),EXACT(E202,E26),ISNUMBER(E202)=ISNUMBER(E26)),1,0)))</x:f>
      </x:c>
      <x:c r="L202" s="28" t="str">
        <x:f>IF(A202="","",SUM(IF(AND(EXACT(B202,B27),EXACT(C202,C27),EXACT(D202,D27),EXACT(E202,E27),ISNUMBER(E202)=ISNUMBER(E27)),1,0),IF(AND(EXACT(B202,B28),EXACT(C202,C28),EXACT(D202,D28),EXACT(E202,E28),ISNUMBER(E202)=ISNUMBER(E28)),1,0),IF(AND(EXACT(B202,B29),EXACT(C202,C29),EXACT(D202,D29),EXACT(E202,E29),ISNUMBER(E202)=ISNUMBER(E29)),1,0),IF(AND(EXACT(B202,B30),EXACT(C202,C30),EXACT(D202,D30),EXACT(E202,E30),ISNUMBER(E202)=ISNUMBER(E30)),1,0),IF(AND(EXACT(B202,B31),EXACT(C202,C31),EXACT(D202,D31),EXACT(E202,E31),ISNUMBER(E202)=ISNUMBER(E31)),1,0),IF(AND(EXACT(B202,B32),EXACT(C202,C32),EXACT(D202,D32),EXACT(E202,E32),ISNUMBER(E202)=ISNUMBER(E32)),1,0),IF(AND(EXACT(B202,B33),EXACT(C202,C33),EXACT(D202,D33),EXACT(E202,E33),ISNUMBER(E202)=ISNUMBER(E33)),1,0),IF(AND(EXACT(B202,B34),EXACT(C202,C34),EXACT(D202,D34),EXACT(E202,E34),ISNUMBER(E202)=ISNUMBER(E34)),1,0),IF(AND(EXACT(B202,B35),EXACT(C202,C35),EXACT(D202,D35),EXACT(E202,E35),ISNUMBER(E202)=ISNUMBER(E35)),1,0),IF(AND(EXACT(B202,B36),EXACT(C202,C36),EXACT(D202,D36),EXACT(E202,E36),ISNUMBER(E202)=ISNUMBER(E36)),1,0),IF(AND(EXACT(B202,B37),EXACT(C202,C37),EXACT(D202,D37),EXACT(E202,E37),ISNUMBER(E202)=ISNUMBER(E37)),1,0),IF(AND(EXACT(B202,B38),EXACT(C202,C38),EXACT(D202,D38),EXACT(E202,E38),ISNUMBER(E202)=ISNUMBER(E38)),1,0),IF(AND(EXACT(B202,B39),EXACT(C202,C39),EXACT(D202,D39),EXACT(E202,E39),ISNUMBER(E202)=ISNUMBER(E39)),1,0),IF(AND(EXACT(B202,B40),EXACT(C202,C40),EXACT(D202,D40),EXACT(E202,E40),ISNUMBER(E202)=ISNUMBER(E40)),1,0),IF(AND(EXACT(B202,B41),EXACT(C202,C41),EXACT(D202,D41),EXACT(E202,E41),ISNUMBER(E202)=ISNUMBER(E41)),1,0),IF(AND(EXACT(B202,B42),EXACT(C202,C42),EXACT(D202,D42),EXACT(E202,E42),ISNUMBER(E202)=ISNUMBER(E42)),1,0),IF(AND(EXACT(B202,B43),EXACT(C202,C43),EXACT(D202,D43),EXACT(E202,E43),ISNUMBER(E202)=ISNUMBER(E43)),1,0),IF(AND(EXACT(B202,B44),EXACT(C202,C44),EXACT(D202,D44),EXACT(E202,E44),ISNUMBER(E202)=ISNUMBER(E44)),1,0),IF(AND(EXACT(B202,B45),EXACT(C202,C45),EXACT(D202,D45),EXACT(E202,E45),ISNUMBER(E202)=ISNUMBER(E45)),1,0),IF(AND(EXACT(B202,B46),EXACT(C202,C46),EXACT(D202,D46),EXACT(E202,E46),ISNUMBER(E202)=ISNUMBER(E46)),1,0)))</x:f>
      </x:c>
      <x:c r="M202" s="28" t="str">
        <x:f>IF(A202="","",SUM(IF(AND(EXACT(B202,B47),EXACT(C202,C47),EXACT(D202,D47),EXACT(E202,E47),ISNUMBER(E202)=ISNUMBER(E47)),1,0),IF(AND(EXACT(B202,B48),EXACT(C202,C48),EXACT(D202,D48),EXACT(E202,E48),ISNUMBER(E202)=ISNUMBER(E48)),1,0),IF(AND(EXACT(B202,B49),EXACT(C202,C49),EXACT(D202,D49),EXACT(E202,E49),ISNUMBER(E202)=ISNUMBER(E49)),1,0),IF(AND(EXACT(B202,B50),EXACT(C202,C50),EXACT(D202,D50),EXACT(E202,E50),ISNUMBER(E202)=ISNUMBER(E50)),1,0),IF(AND(EXACT(B202,B51),EXACT(C202,C51),EXACT(D202,D51),EXACT(E202,E51),ISNUMBER(E202)=ISNUMBER(E51)),1,0),IF(AND(EXACT(B202,B52),EXACT(C202,C52),EXACT(D202,D52),EXACT(E202,E52),ISNUMBER(E202)=ISNUMBER(E52)),1,0),IF(AND(EXACT(B202,B53),EXACT(C202,C53),EXACT(D202,D53),EXACT(E202,E53),ISNUMBER(E202)=ISNUMBER(E53)),1,0),IF(AND(EXACT(B202,B54),EXACT(C202,C54),EXACT(D202,D54),EXACT(E202,E54),ISNUMBER(E202)=ISNUMBER(E54)),1,0),IF(AND(EXACT(B202,B55),EXACT(C202,C55),EXACT(D202,D55),EXACT(E202,E55),ISNUMBER(E202)=ISNUMBER(E55)),1,0),IF(AND(EXACT(B202,B56),EXACT(C202,C56),EXACT(D202,D56),EXACT(E202,E56),ISNUMBER(E202)=ISNUMBER(E56)),1,0),IF(AND(EXACT(B202,B57),EXACT(C202,C57),EXACT(D202,D57),EXACT(E202,E57),ISNUMBER(E202)=ISNUMBER(E57)),1,0),IF(AND(EXACT(B202,B58),EXACT(C202,C58),EXACT(D202,D58),EXACT(E202,E58),ISNUMBER(E202)=ISNUMBER(E58)),1,0),IF(AND(EXACT(B202,B59),EXACT(C202,C59),EXACT(D202,D59),EXACT(E202,E59),ISNUMBER(E202)=ISNUMBER(E59)),1,0),IF(AND(EXACT(B202,B60),EXACT(C202,C60),EXACT(D202,D60),EXACT(E202,E60),ISNUMBER(E202)=ISNUMBER(E60)),1,0),IF(AND(EXACT(B202,B61),EXACT(C202,C61),EXACT(D202,D61),EXACT(E202,E61),ISNUMBER(E202)=ISNUMBER(E61)),1,0),IF(AND(EXACT(B202,B62),EXACT(C202,C62),EXACT(D202,D62),EXACT(E202,E62),ISNUMBER(E202)=ISNUMBER(E62)),1,0),IF(AND(EXACT(B202,B63),EXACT(C202,C63),EXACT(D202,D63),EXACT(E202,E63),ISNUMBER(E202)=ISNUMBER(E63)),1,0),IF(AND(EXACT(B202,B64),EXACT(C202,C64),EXACT(D202,D64),EXACT(E202,E64),ISNUMBER(E202)=ISNUMBER(E64)),1,0),IF(AND(EXACT(B202,B65),EXACT(C202,C65),EXACT(D202,D65),EXACT(E202,E65),ISNUMBER(E202)=ISNUMBER(E65)),1,0),IF(AND(EXACT(B202,B66),EXACT(C202,C66),EXACT(D202,D66),EXACT(E202,E66),ISNUMBER(E202)=ISNUMBER(E66)),1,0)))</x:f>
      </x:c>
      <x:c r="N202" s="28" t="str">
        <x:f>IF(A202="","",SUM(IF(AND(EXACT(B202,B67),EXACT(C202,C67),EXACT(D202,D67),EXACT(E202,E67),ISNUMBER(E202)=ISNUMBER(E67)),1,0),IF(AND(EXACT(B202,B68),EXACT(C202,C68),EXACT(D202,D68),EXACT(E202,E68),ISNUMBER(E202)=ISNUMBER(E68)),1,0),IF(AND(EXACT(B202,B69),EXACT(C202,C69),EXACT(D202,D69),EXACT(E202,E69),ISNUMBER(E202)=ISNUMBER(E69)),1,0),IF(AND(EXACT(B202,B70),EXACT(C202,C70),EXACT(D202,D70),EXACT(E202,E70),ISNUMBER(E202)=ISNUMBER(E70)),1,0),IF(AND(EXACT(B202,B71),EXACT(C202,C71),EXACT(D202,D71),EXACT(E202,E71),ISNUMBER(E202)=ISNUMBER(E71)),1,0),IF(AND(EXACT(B202,B72),EXACT(C202,C72),EXACT(D202,D72),EXACT(E202,E72),ISNUMBER(E202)=ISNUMBER(E72)),1,0),IF(AND(EXACT(B202,B73),EXACT(C202,C73),EXACT(D202,D73),EXACT(E202,E73),ISNUMBER(E202)=ISNUMBER(E73)),1,0),IF(AND(EXACT(B202,B74),EXACT(C202,C74),EXACT(D202,D74),EXACT(E202,E74),ISNUMBER(E202)=ISNUMBER(E74)),1,0),IF(AND(EXACT(B202,B75),EXACT(C202,C75),EXACT(D202,D75),EXACT(E202,E75),ISNUMBER(E202)=ISNUMBER(E75)),1,0),IF(AND(EXACT(B202,B76),EXACT(C202,C76),EXACT(D202,D76),EXACT(E202,E76),ISNUMBER(E202)=ISNUMBER(E76)),1,0),IF(AND(EXACT(B202,B77),EXACT(C202,C77),EXACT(D202,D77),EXACT(E202,E77),ISNUMBER(E202)=ISNUMBER(E77)),1,0),IF(AND(EXACT(B202,B78),EXACT(C202,C78),EXACT(D202,D78),EXACT(E202,E78),ISNUMBER(E202)=ISNUMBER(E78)),1,0),IF(AND(EXACT(B202,B79),EXACT(C202,C79),EXACT(D202,D79),EXACT(E202,E79),ISNUMBER(E202)=ISNUMBER(E79)),1,0),IF(AND(EXACT(B202,B80),EXACT(C202,C80),EXACT(D202,D80),EXACT(E202,E80),ISNUMBER(E202)=ISNUMBER(E80)),1,0),IF(AND(EXACT(B202,B81),EXACT(C202,C81),EXACT(D202,D81),EXACT(E202,E81),ISNUMBER(E202)=ISNUMBER(E81)),1,0),IF(AND(EXACT(B202,B82),EXACT(C202,C82),EXACT(D202,D82),EXACT(E202,E82),ISNUMBER(E202)=ISNUMBER(E82)),1,0),IF(AND(EXACT(B202,B83),EXACT(C202,C83),EXACT(D202,D83),EXACT(E202,E83),ISNUMBER(E202)=ISNUMBER(E83)),1,0),IF(AND(EXACT(B202,B84),EXACT(C202,C84),EXACT(D202,D84),EXACT(E202,E84),ISNUMBER(E202)=ISNUMBER(E84)),1,0),IF(AND(EXACT(B202,B85),EXACT(C202,C85),EXACT(D202,D85),EXACT(E202,E85),ISNUMBER(E202)=ISNUMBER(E85)),1,0),IF(AND(EXACT(B202,B86),EXACT(C202,C86),EXACT(D202,D86),EXACT(E202,E86),ISNUMBER(E202)=ISNUMBER(E86)),1,0)))</x:f>
      </x:c>
      <x:c r="O202" s="28" t="str">
        <x:f>IF(A202="","",SUM(IF(AND(EXACT(B202,B87),EXACT(C202,C87),EXACT(D202,D87),EXACT(E202,E87),ISNUMBER(E202)=ISNUMBER(E87)),1,0),IF(AND(EXACT(B202,B88),EXACT(C202,C88),EXACT(D202,D88),EXACT(E202,E88),ISNUMBER(E202)=ISNUMBER(E88)),1,0),IF(AND(EXACT(B202,B89),EXACT(C202,C89),EXACT(D202,D89),EXACT(E202,E89),ISNUMBER(E202)=ISNUMBER(E89)),1,0),IF(AND(EXACT(B202,B90),EXACT(C202,C90),EXACT(D202,D90),EXACT(E202,E90),ISNUMBER(E202)=ISNUMBER(E90)),1,0),IF(AND(EXACT(B202,B91),EXACT(C202,C91),EXACT(D202,D91),EXACT(E202,E91),ISNUMBER(E202)=ISNUMBER(E91)),1,0),IF(AND(EXACT(B202,B92),EXACT(C202,C92),EXACT(D202,D92),EXACT(E202,E92),ISNUMBER(E202)=ISNUMBER(E92)),1,0),IF(AND(EXACT(B202,B93),EXACT(C202,C93),EXACT(D202,D93),EXACT(E202,E93),ISNUMBER(E202)=ISNUMBER(E93)),1,0),IF(AND(EXACT(B202,B94),EXACT(C202,C94),EXACT(D202,D94),EXACT(E202,E94),ISNUMBER(E202)=ISNUMBER(E94)),1,0),IF(AND(EXACT(B202,B95),EXACT(C202,C95),EXACT(D202,D95),EXACT(E202,E95),ISNUMBER(E202)=ISNUMBER(E95)),1,0),IF(AND(EXACT(B202,B96),EXACT(C202,C96),EXACT(D202,D96),EXACT(E202,E96),ISNUMBER(E202)=ISNUMBER(E96)),1,0),IF(AND(EXACT(B202,B97),EXACT(C202,C97),EXACT(D202,D97),EXACT(E202,E97),ISNUMBER(E202)=ISNUMBER(E97)),1,0),IF(AND(EXACT(B202,B98),EXACT(C202,C98),EXACT(D202,D98),EXACT(E202,E98),ISNUMBER(E202)=ISNUMBER(E98)),1,0),IF(AND(EXACT(B202,B99),EXACT(C202,C99),EXACT(D202,D99),EXACT(E202,E99),ISNUMBER(E202)=ISNUMBER(E99)),1,0),IF(AND(EXACT(B202,B100),EXACT(C202,C100),EXACT(D202,D100),EXACT(E202,E100),ISNUMBER(E202)=ISNUMBER(E100)),1,0),IF(AND(EXACT(B202,B101),EXACT(C202,C101),EXACT(D202,D101),EXACT(E202,E101),ISNUMBER(E202)=ISNUMBER(E101)),1,0),IF(AND(EXACT(B202,B102),EXACT(C202,C102),EXACT(D202,D102),EXACT(E202,E102),ISNUMBER(E202)=ISNUMBER(E102)),1,0),IF(AND(EXACT(B202,B103),EXACT(C202,C103),EXACT(D202,D103),EXACT(E202,E103),ISNUMBER(E202)=ISNUMBER(E103)),1,0),IF(AND(EXACT(B202,B104),EXACT(C202,C104),EXACT(D202,D104),EXACT(E202,E104),ISNUMBER(E202)=ISNUMBER(E104)),1,0),IF(AND(EXACT(B202,B105),EXACT(C202,C105),EXACT(D202,D105),EXACT(E202,E105),ISNUMBER(E202)=ISNUMBER(E105)),1,0),IF(AND(EXACT(B202,B106),EXACT(C202,C106),EXACT(D202,D106),EXACT(E202,E106),ISNUMBER(E202)=ISNUMBER(E106)),1,0)))</x:f>
      </x:c>
      <x:c r="P202" s="28" t="str">
        <x:f>IF(A202="","",SUM(IF(AND(EXACT(B202,B107),EXACT(C202,C107),EXACT(D202,D107),EXACT(E202,E107),ISNUMBER(E202)=ISNUMBER(E107)),1,0),IF(AND(EXACT(B202,B108),EXACT(C202,C108),EXACT(D202,D108),EXACT(E202,E108),ISNUMBER(E202)=ISNUMBER(E108)),1,0),IF(AND(EXACT(B202,B109),EXACT(C202,C109),EXACT(D202,D109),EXACT(E202,E109),ISNUMBER(E202)=ISNUMBER(E109)),1,0),IF(AND(EXACT(B202,B110),EXACT(C202,C110),EXACT(D202,D110),EXACT(E202,E110),ISNUMBER(E202)=ISNUMBER(E110)),1,0),IF(AND(EXACT(B202,B111),EXACT(C202,C111),EXACT(D202,D111),EXACT(E202,E111),ISNUMBER(E202)=ISNUMBER(E111)),1,0),IF(AND(EXACT(B202,B112),EXACT(C202,C112),EXACT(D202,D112),EXACT(E202,E112),ISNUMBER(E202)=ISNUMBER(E112)),1,0),IF(AND(EXACT(B202,B113),EXACT(C202,C113),EXACT(D202,D113),EXACT(E202,E113),ISNUMBER(E202)=ISNUMBER(E113)),1,0),IF(AND(EXACT(B202,B114),EXACT(C202,C114),EXACT(D202,D114),EXACT(E202,E114),ISNUMBER(E202)=ISNUMBER(E114)),1,0),IF(AND(EXACT(B202,B115),EXACT(C202,C115),EXACT(D202,D115),EXACT(E202,E115),ISNUMBER(E202)=ISNUMBER(E115)),1,0),IF(AND(EXACT(B202,B116),EXACT(C202,C116),EXACT(D202,D116),EXACT(E202,E116),ISNUMBER(E202)=ISNUMBER(E116)),1,0),IF(AND(EXACT(B202,B117),EXACT(C202,C117),EXACT(D202,D117),EXACT(E202,E117),ISNUMBER(E202)=ISNUMBER(E117)),1,0),IF(AND(EXACT(B202,B118),EXACT(C202,C118),EXACT(D202,D118),EXACT(E202,E118),ISNUMBER(E202)=ISNUMBER(E118)),1,0),IF(AND(EXACT(B202,B119),EXACT(C202,C119),EXACT(D202,D119),EXACT(E202,E119),ISNUMBER(E202)=ISNUMBER(E119)),1,0),IF(AND(EXACT(B202,B120),EXACT(C202,C120),EXACT(D202,D120),EXACT(E202,E120),ISNUMBER(E202)=ISNUMBER(E120)),1,0),IF(AND(EXACT(B202,B121),EXACT(C202,C121),EXACT(D202,D121),EXACT(E202,E121),ISNUMBER(E202)=ISNUMBER(E121)),1,0),IF(AND(EXACT(B202,B122),EXACT(C202,C122),EXACT(D202,D122),EXACT(E202,E122),ISNUMBER(E202)=ISNUMBER(E122)),1,0),IF(AND(EXACT(B202,B123),EXACT(C202,C123),EXACT(D202,D123),EXACT(E202,E123),ISNUMBER(E202)=ISNUMBER(E123)),1,0),IF(AND(EXACT(B202,B124),EXACT(C202,C124),EXACT(D202,D124),EXACT(E202,E124),ISNUMBER(E202)=ISNUMBER(E124)),1,0),IF(AND(EXACT(B202,B125),EXACT(C202,C125),EXACT(D202,D125),EXACT(E202,E125),ISNUMBER(E202)=ISNUMBER(E125)),1,0),IF(AND(EXACT(B202,B126),EXACT(C202,C126),EXACT(D202,D126),EXACT(E202,E126),ISNUMBER(E202)=ISNUMBER(E126)),1,0)))</x:f>
      </x:c>
      <x:c r="Q202" s="28" t="str">
        <x:f>IF(A202="","",SUM(IF(AND(EXACT(B202,B127),EXACT(C202,C127),EXACT(D202,D127),EXACT(E202,E127),ISNUMBER(E202)=ISNUMBER(E127)),1,0),IF(AND(EXACT(B202,B128),EXACT(C202,C128),EXACT(D202,D128),EXACT(E202,E128),ISNUMBER(E202)=ISNUMBER(E128)),1,0),IF(AND(EXACT(B202,B129),EXACT(C202,C129),EXACT(D202,D129),EXACT(E202,E129),ISNUMBER(E202)=ISNUMBER(E129)),1,0),IF(AND(EXACT(B202,B130),EXACT(C202,C130),EXACT(D202,D130),EXACT(E202,E130),ISNUMBER(E202)=ISNUMBER(E130)),1,0),IF(AND(EXACT(B202,B131),EXACT(C202,C131),EXACT(D202,D131),EXACT(E202,E131),ISNUMBER(E202)=ISNUMBER(E131)),1,0),IF(AND(EXACT(B202,B132),EXACT(C202,C132),EXACT(D202,D132),EXACT(E202,E132),ISNUMBER(E202)=ISNUMBER(E132)),1,0),IF(AND(EXACT(B202,B133),EXACT(C202,C133),EXACT(D202,D133),EXACT(E202,E133),ISNUMBER(E202)=ISNUMBER(E133)),1,0),IF(AND(EXACT(B202,B134),EXACT(C202,C134),EXACT(D202,D134),EXACT(E202,E134),ISNUMBER(E202)=ISNUMBER(E134)),1,0),IF(AND(EXACT(B202,B135),EXACT(C202,C135),EXACT(D202,D135),EXACT(E202,E135),ISNUMBER(E202)=ISNUMBER(E135)),1,0),IF(AND(EXACT(B202,B136),EXACT(C202,C136),EXACT(D202,D136),EXACT(E202,E136),ISNUMBER(E202)=ISNUMBER(E136)),1,0),IF(AND(EXACT(B202,B137),EXACT(C202,C137),EXACT(D202,D137),EXACT(E202,E137),ISNUMBER(E202)=ISNUMBER(E137)),1,0),IF(AND(EXACT(B202,B138),EXACT(C202,C138),EXACT(D202,D138),EXACT(E202,E138),ISNUMBER(E202)=ISNUMBER(E138)),1,0),IF(AND(EXACT(B202,B139),EXACT(C202,C139),EXACT(D202,D139),EXACT(E202,E139),ISNUMBER(E202)=ISNUMBER(E139)),1,0),IF(AND(EXACT(B202,B140),EXACT(C202,C140),EXACT(D202,D140),EXACT(E202,E140),ISNUMBER(E202)=ISNUMBER(E140)),1,0),IF(AND(EXACT(B202,B141),EXACT(C202,C141),EXACT(D202,D141),EXACT(E202,E141),ISNUMBER(E202)=ISNUMBER(E141)),1,0),IF(AND(EXACT(B202,B142),EXACT(C202,C142),EXACT(D202,D142),EXACT(E202,E142),ISNUMBER(E202)=ISNUMBER(E142)),1,0),IF(AND(EXACT(B202,B143),EXACT(C202,C143),EXACT(D202,D143),EXACT(E202,E143),ISNUMBER(E202)=ISNUMBER(E143)),1,0),IF(AND(EXACT(B202,B144),EXACT(C202,C144),EXACT(D202,D144),EXACT(E202,E144),ISNUMBER(E202)=ISNUMBER(E144)),1,0),IF(AND(EXACT(B202,B145),EXACT(C202,C145),EXACT(D202,D145),EXACT(E202,E145),ISNUMBER(E202)=ISNUMBER(E145)),1,0),IF(AND(EXACT(B202,B146),EXACT(C202,C146),EXACT(D202,D146),EXACT(E202,E146),ISNUMBER(E202)=ISNUMBER(E146)),1,0)))</x:f>
      </x:c>
      <x:c r="R202" s="28" t="str">
        <x:f>IF(A202="","",SUM(IF(AND(EXACT(B202,B147),EXACT(C202,C147),EXACT(D202,D147),EXACT(E202,E147),ISNUMBER(E202)=ISNUMBER(E147)),1,0),IF(AND(EXACT(B202,B148),EXACT(C202,C148),EXACT(D202,D148),EXACT(E202,E148),ISNUMBER(E202)=ISNUMBER(E148)),1,0),IF(AND(EXACT(B202,B149),EXACT(C202,C149),EXACT(D202,D149),EXACT(E202,E149),ISNUMBER(E202)=ISNUMBER(E149)),1,0),IF(AND(EXACT(B202,B150),EXACT(C202,C150),EXACT(D202,D150),EXACT(E202,E150),ISNUMBER(E202)=ISNUMBER(E150)),1,0),IF(AND(EXACT(B202,B151),EXACT(C202,C151),EXACT(D202,D151),EXACT(E202,E151),ISNUMBER(E202)=ISNUMBER(E151)),1,0),IF(AND(EXACT(B202,B152),EXACT(C202,C152),EXACT(D202,D152),EXACT(E202,E152),ISNUMBER(E202)=ISNUMBER(E152)),1,0),IF(AND(EXACT(B202,B153),EXACT(C202,C153),EXACT(D202,D153),EXACT(E202,E153),ISNUMBER(E202)=ISNUMBER(E153)),1,0),IF(AND(EXACT(B202,B154),EXACT(C202,C154),EXACT(D202,D154),EXACT(E202,E154),ISNUMBER(E202)=ISNUMBER(E154)),1,0),IF(AND(EXACT(B202,B155),EXACT(C202,C155),EXACT(D202,D155),EXACT(E202,E155),ISNUMBER(E202)=ISNUMBER(E155)),1,0),IF(AND(EXACT(B202,B156),EXACT(C202,C156),EXACT(D202,D156),EXACT(E202,E156),ISNUMBER(E202)=ISNUMBER(E156)),1,0),IF(AND(EXACT(B202,B157),EXACT(C202,C157),EXACT(D202,D157),EXACT(E202,E157),ISNUMBER(E202)=ISNUMBER(E157)),1,0),IF(AND(EXACT(B202,B158),EXACT(C202,C158),EXACT(D202,D158),EXACT(E202,E158),ISNUMBER(E202)=ISNUMBER(E158)),1,0),IF(AND(EXACT(B202,B159),EXACT(C202,C159),EXACT(D202,D159),EXACT(E202,E159),ISNUMBER(E202)=ISNUMBER(E159)),1,0),IF(AND(EXACT(B202,B160),EXACT(C202,C160),EXACT(D202,D160),EXACT(E202,E160),ISNUMBER(E202)=ISNUMBER(E160)),1,0),IF(AND(EXACT(B202,B161),EXACT(C202,C161),EXACT(D202,D161),EXACT(E202,E161),ISNUMBER(E202)=ISNUMBER(E161)),1,0),IF(AND(EXACT(B202,B162),EXACT(C202,C162),EXACT(D202,D162),EXACT(E202,E162),ISNUMBER(E202)=ISNUMBER(E162)),1,0),IF(AND(EXACT(B202,B163),EXACT(C202,C163),EXACT(D202,D163),EXACT(E202,E163),ISNUMBER(E202)=ISNUMBER(E163)),1,0),IF(AND(EXACT(B202,B164),EXACT(C202,C164),EXACT(D202,D164),EXACT(E202,E164),ISNUMBER(E202)=ISNUMBER(E164)),1,0),IF(AND(EXACT(B202,B165),EXACT(C202,C165),EXACT(D202,D165),EXACT(E202,E165),ISNUMBER(E202)=ISNUMBER(E165)),1,0),IF(AND(EXACT(B202,B166),EXACT(C202,C166),EXACT(D202,D166),EXACT(E202,E166),ISNUMBER(E202)=ISNUMBER(E166)),1,0)))</x:f>
      </x:c>
      <x:c r="S202" s="28" t="str">
        <x:f>IF(A202="","",SUM(IF(AND(EXACT(B202,B167),EXACT(C202,C167),EXACT(D202,D167),EXACT(E202,E167),ISNUMBER(E202)=ISNUMBER(E167)),1,0),IF(AND(EXACT(B202,B168),EXACT(C202,C168),EXACT(D202,D168),EXACT(E202,E168),ISNUMBER(E202)=ISNUMBER(E168)),1,0),IF(AND(EXACT(B202,B169),EXACT(C202,C169),EXACT(D202,D169),EXACT(E202,E169),ISNUMBER(E202)=ISNUMBER(E169)),1,0),IF(AND(EXACT(B202,B170),EXACT(C202,C170),EXACT(D202,D170),EXACT(E202,E170),ISNUMBER(E202)=ISNUMBER(E170)),1,0),IF(AND(EXACT(B202,B171),EXACT(C202,C171),EXACT(D202,D171),EXACT(E202,E171),ISNUMBER(E202)=ISNUMBER(E171)),1,0),IF(AND(EXACT(B202,B172),EXACT(C202,C172),EXACT(D202,D172),EXACT(E202,E172),ISNUMBER(E202)=ISNUMBER(E172)),1,0),IF(AND(EXACT(B202,B173),EXACT(C202,C173),EXACT(D202,D173),EXACT(E202,E173),ISNUMBER(E202)=ISNUMBER(E173)),1,0),IF(AND(EXACT(B202,B174),EXACT(C202,C174),EXACT(D202,D174),EXACT(E202,E174),ISNUMBER(E202)=ISNUMBER(E174)),1,0),IF(AND(EXACT(B202,B175),EXACT(C202,C175),EXACT(D202,D175),EXACT(E202,E175),ISNUMBER(E202)=ISNUMBER(E175)),1,0),IF(AND(EXACT(B202,B176),EXACT(C202,C176),EXACT(D202,D176),EXACT(E202,E176),ISNUMBER(E202)=ISNUMBER(E176)),1,0),IF(AND(EXACT(B202,B177),EXACT(C202,C177),EXACT(D202,D177),EXACT(E202,E177),ISNUMBER(E202)=ISNUMBER(E177)),1,0),IF(AND(EXACT(B202,B178),EXACT(C202,C178),EXACT(D202,D178),EXACT(E202,E178),ISNUMBER(E202)=ISNUMBER(E178)),1,0),IF(AND(EXACT(B202,B179),EXACT(C202,C179),EXACT(D202,D179),EXACT(E202,E179),ISNUMBER(E202)=ISNUMBER(E179)),1,0),IF(AND(EXACT(B202,B180),EXACT(C202,C180),EXACT(D202,D180),EXACT(E202,E180),ISNUMBER(E202)=ISNUMBER(E180)),1,0),IF(AND(EXACT(B202,B181),EXACT(C202,C181),EXACT(D202,D181),EXACT(E202,E181),ISNUMBER(E202)=ISNUMBER(E181)),1,0),IF(AND(EXACT(B202,B182),EXACT(C202,C182),EXACT(D202,D182),EXACT(E202,E182),ISNUMBER(E202)=ISNUMBER(E182)),1,0),IF(AND(EXACT(B202,B183),EXACT(C202,C183),EXACT(D202,D183),EXACT(E202,E183),ISNUMBER(E202)=ISNUMBER(E183)),1,0),IF(AND(EXACT(B202,B184),EXACT(C202,C184),EXACT(D202,D184),EXACT(E202,E184),ISNUMBER(E202)=ISNUMBER(E184)),1,0),IF(AND(EXACT(B202,B185),EXACT(C202,C185),EXACT(D202,D185),EXACT(E202,E185),ISNUMBER(E202)=ISNUMBER(E185)),1,0),IF(AND(EXACT(B202,B186),EXACT(C202,C186),EXACT(D202,D186),EXACT(E202,E186),ISNUMBER(E202)=ISNUMBER(E186)),1,0)))</x:f>
      </x:c>
      <x:c r="T202" s="28" t="str">
        <x:f>IF(A202="","",SUM(IF(AND(EXACT(B202,B187),EXACT(C202,C187),EXACT(D202,D187),EXACT(E202,E187),ISNUMBER(E202)=ISNUMBER(E187)),1,0),IF(AND(EXACT(B202,B188),EXACT(C202,C188),EXACT(D202,D188),EXACT(E202,E188),ISNUMBER(E202)=ISNUMBER(E188)),1,0),IF(AND(EXACT(B202,B189),EXACT(C202,C189),EXACT(D202,D189),EXACT(E202,E189),ISNUMBER(E202)=ISNUMBER(E189)),1,0),IF(AND(EXACT(B202,B190),EXACT(C202,C190),EXACT(D202,D190),EXACT(E202,E190),ISNUMBER(E202)=ISNUMBER(E190)),1,0),IF(AND(EXACT(B202,B191),EXACT(C202,C191),EXACT(D202,D191),EXACT(E202,E191),ISNUMBER(E202)=ISNUMBER(E191)),1,0),IF(AND(EXACT(B202,B192),EXACT(C202,C192),EXACT(D202,D192),EXACT(E202,E192),ISNUMBER(E202)=ISNUMBER(E192)),1,0),IF(AND(EXACT(B202,B193),EXACT(C202,C193),EXACT(D202,D193),EXACT(E202,E193),ISNUMBER(E202)=ISNUMBER(E193)),1,0),IF(AND(EXACT(B202,B194),EXACT(C202,C194),EXACT(D202,D194),EXACT(E202,E194),ISNUMBER(E202)=ISNUMBER(E194)),1,0),IF(AND(EXACT(B202,B195),EXACT(C202,C195),EXACT(D202,D195),EXACT(E202,E195),ISNUMBER(E202)=ISNUMBER(E195)),1,0),IF(AND(EXACT(B202,B196),EXACT(C202,C196),EXACT(D202,D196),EXACT(E202,E196),ISNUMBER(E202)=ISNUMBER(E196)),1,0),IF(AND(EXACT(B202,B197),EXACT(C202,C197),EXACT(D202,D197),EXACT(E202,E197),ISNUMBER(E202)=ISNUMBER(E197)),1,0),IF(AND(EXACT(B202,B198),EXACT(C202,C198),EXACT(D202,D198),EXACT(E202,E198),ISNUMBER(E202)=ISNUMBER(E198)),1,0),IF(AND(EXACT(B202,B199),EXACT(C202,C199),EXACT(D202,D199),EXACT(E202,E199),ISNUMBER(E202)=ISNUMBER(E199)),1,0),IF(AND(EXACT(B202,B200),EXACT(C202,C200),EXACT(D202,D200),EXACT(E202,E200),ISNUMBER(E202)=ISNUMBER(E200)),1,0),IF(AND(EXACT(B202,B201),EXACT(C202,C201),EXACT(D202,D201),EXACT(E202,E201),ISNUMBER(E202)=ISNUMBER(E201)),1,0),IF(AND(EXACT(B202,B202),EXACT(C202,C202),EXACT(D202,D202),EXACT(E202,E202),ISNUMBER(E202)=ISNUMBER(E202)),1,0)))</x:f>
      </x:c>
    </x:row>
    <x:row r="203" ht="22" customHeight="1">
      <x:c r="A203" s="2" t="str">
        <x:f>IF(COUNTA('Input'!A203:D203)=0,"",ROW()-6)</x:f>
      </x:c>
      <x:c r="B203" s="2" t="str">
        <x:f>IF(ISBLANK('Input'!A203),"",'Input'!A203)</x:f>
      </x:c>
      <x:c r="C203" s="2" t="str">
        <x:f>IF(ISBLANK('Input'!B203),"",'Input'!B203)</x:f>
      </x:c>
      <x:c r="D203" s="2" t="str">
        <x:f>IF(ISBLANK('Input'!C203),"",'Input'!C203)</x:f>
      </x:c>
      <x:c r="E203" s="21" t="str">
        <x:f>IF(ISBLANK('Input'!D203),"",'Input'!D203)</x:f>
      </x:c>
      <x:c r="F203" s="2" t="str">
        <x:f>IF(A203="","",SUM(K203:T203))</x:f>
      </x:c>
      <x:c r="G203" s="2" t="str">
        <x:f>IF(A203="","",IF(F203&gt;1,"Exact duplicate",IF(B203="","Missing job ID",IF(C203="","Missing customer",IF(NOT(OR(EXACT(D203,"completed"),EXACT(D203,"cancelled"))),"Missing or invalid status",IF(NOT(ISNUMBER(E203)),"Missing or invalid amount",IF(E203&lt;0,"Missing or invalid amount","")))))))</x:f>
      </x:c>
      <x:c r="H203" s="2" t="str">
        <x:f>IF(A203="","",IF(F203&gt;1,"Duplicate",IF(G203&lt;&gt;"","Exception",IF(EXACT(D203,"completed"),"Completed","Cancelled"))))</x:f>
      </x:c>
      <x:c r="I203" s="21" t="str">
        <x:f>IF(A203="","",IF(H203="Completed",E203,0))</x:f>
      </x:c>
      <x:c r="K203" s="28" t="str">
        <x:f>IF(A203="","",SUM(IF(AND(EXACT(B203,B7),EXACT(C203,C7),EXACT(D203,D7),EXACT(E203,E7),ISNUMBER(E203)=ISNUMBER(E7)),1,0),IF(AND(EXACT(B203,B8),EXACT(C203,C8),EXACT(D203,D8),EXACT(E203,E8),ISNUMBER(E203)=ISNUMBER(E8)),1,0),IF(AND(EXACT(B203,B9),EXACT(C203,C9),EXACT(D203,D9),EXACT(E203,E9),ISNUMBER(E203)=ISNUMBER(E9)),1,0),IF(AND(EXACT(B203,B10),EXACT(C203,C10),EXACT(D203,D10),EXACT(E203,E10),ISNUMBER(E203)=ISNUMBER(E10)),1,0),IF(AND(EXACT(B203,B11),EXACT(C203,C11),EXACT(D203,D11),EXACT(E203,E11),ISNUMBER(E203)=ISNUMBER(E11)),1,0),IF(AND(EXACT(B203,B12),EXACT(C203,C12),EXACT(D203,D12),EXACT(E203,E12),ISNUMBER(E203)=ISNUMBER(E12)),1,0),IF(AND(EXACT(B203,B13),EXACT(C203,C13),EXACT(D203,D13),EXACT(E203,E13),ISNUMBER(E203)=ISNUMBER(E13)),1,0),IF(AND(EXACT(B203,B14),EXACT(C203,C14),EXACT(D203,D14),EXACT(E203,E14),ISNUMBER(E203)=ISNUMBER(E14)),1,0),IF(AND(EXACT(B203,B15),EXACT(C203,C15),EXACT(D203,D15),EXACT(E203,E15),ISNUMBER(E203)=ISNUMBER(E15)),1,0),IF(AND(EXACT(B203,B16),EXACT(C203,C16),EXACT(D203,D16),EXACT(E203,E16),ISNUMBER(E203)=ISNUMBER(E16)),1,0),IF(AND(EXACT(B203,B17),EXACT(C203,C17),EXACT(D203,D17),EXACT(E203,E17),ISNUMBER(E203)=ISNUMBER(E17)),1,0),IF(AND(EXACT(B203,B18),EXACT(C203,C18),EXACT(D203,D18),EXACT(E203,E18),ISNUMBER(E203)=ISNUMBER(E18)),1,0),IF(AND(EXACT(B203,B19),EXACT(C203,C19),EXACT(D203,D19),EXACT(E203,E19),ISNUMBER(E203)=ISNUMBER(E19)),1,0),IF(AND(EXACT(B203,B20),EXACT(C203,C20),EXACT(D203,D20),EXACT(E203,E20),ISNUMBER(E203)=ISNUMBER(E20)),1,0),IF(AND(EXACT(B203,B21),EXACT(C203,C21),EXACT(D203,D21),EXACT(E203,E21),ISNUMBER(E203)=ISNUMBER(E21)),1,0),IF(AND(EXACT(B203,B22),EXACT(C203,C22),EXACT(D203,D22),EXACT(E203,E22),ISNUMBER(E203)=ISNUMBER(E22)),1,0),IF(AND(EXACT(B203,B23),EXACT(C203,C23),EXACT(D203,D23),EXACT(E203,E23),ISNUMBER(E203)=ISNUMBER(E23)),1,0),IF(AND(EXACT(B203,B24),EXACT(C203,C24),EXACT(D203,D24),EXACT(E203,E24),ISNUMBER(E203)=ISNUMBER(E24)),1,0),IF(AND(EXACT(B203,B25),EXACT(C203,C25),EXACT(D203,D25),EXACT(E203,E25),ISNUMBER(E203)=ISNUMBER(E25)),1,0),IF(AND(EXACT(B203,B26),EXACT(C203,C26),EXACT(D203,D26),EXACT(E203,E26),ISNUMBER(E203)=ISNUMBER(E26)),1,0)))</x:f>
      </x:c>
      <x:c r="L203" s="28" t="str">
        <x:f>IF(A203="","",SUM(IF(AND(EXACT(B203,B27),EXACT(C203,C27),EXACT(D203,D27),EXACT(E203,E27),ISNUMBER(E203)=ISNUMBER(E27)),1,0),IF(AND(EXACT(B203,B28),EXACT(C203,C28),EXACT(D203,D28),EXACT(E203,E28),ISNUMBER(E203)=ISNUMBER(E28)),1,0),IF(AND(EXACT(B203,B29),EXACT(C203,C29),EXACT(D203,D29),EXACT(E203,E29),ISNUMBER(E203)=ISNUMBER(E29)),1,0),IF(AND(EXACT(B203,B30),EXACT(C203,C30),EXACT(D203,D30),EXACT(E203,E30),ISNUMBER(E203)=ISNUMBER(E30)),1,0),IF(AND(EXACT(B203,B31),EXACT(C203,C31),EXACT(D203,D31),EXACT(E203,E31),ISNUMBER(E203)=ISNUMBER(E31)),1,0),IF(AND(EXACT(B203,B32),EXACT(C203,C32),EXACT(D203,D32),EXACT(E203,E32),ISNUMBER(E203)=ISNUMBER(E32)),1,0),IF(AND(EXACT(B203,B33),EXACT(C203,C33),EXACT(D203,D33),EXACT(E203,E33),ISNUMBER(E203)=ISNUMBER(E33)),1,0),IF(AND(EXACT(B203,B34),EXACT(C203,C34),EXACT(D203,D34),EXACT(E203,E34),ISNUMBER(E203)=ISNUMBER(E34)),1,0),IF(AND(EXACT(B203,B35),EXACT(C203,C35),EXACT(D203,D35),EXACT(E203,E35),ISNUMBER(E203)=ISNUMBER(E35)),1,0),IF(AND(EXACT(B203,B36),EXACT(C203,C36),EXACT(D203,D36),EXACT(E203,E36),ISNUMBER(E203)=ISNUMBER(E36)),1,0),IF(AND(EXACT(B203,B37),EXACT(C203,C37),EXACT(D203,D37),EXACT(E203,E37),ISNUMBER(E203)=ISNUMBER(E37)),1,0),IF(AND(EXACT(B203,B38),EXACT(C203,C38),EXACT(D203,D38),EXACT(E203,E38),ISNUMBER(E203)=ISNUMBER(E38)),1,0),IF(AND(EXACT(B203,B39),EXACT(C203,C39),EXACT(D203,D39),EXACT(E203,E39),ISNUMBER(E203)=ISNUMBER(E39)),1,0),IF(AND(EXACT(B203,B40),EXACT(C203,C40),EXACT(D203,D40),EXACT(E203,E40),ISNUMBER(E203)=ISNUMBER(E40)),1,0),IF(AND(EXACT(B203,B41),EXACT(C203,C41),EXACT(D203,D41),EXACT(E203,E41),ISNUMBER(E203)=ISNUMBER(E41)),1,0),IF(AND(EXACT(B203,B42),EXACT(C203,C42),EXACT(D203,D42),EXACT(E203,E42),ISNUMBER(E203)=ISNUMBER(E42)),1,0),IF(AND(EXACT(B203,B43),EXACT(C203,C43),EXACT(D203,D43),EXACT(E203,E43),ISNUMBER(E203)=ISNUMBER(E43)),1,0),IF(AND(EXACT(B203,B44),EXACT(C203,C44),EXACT(D203,D44),EXACT(E203,E44),ISNUMBER(E203)=ISNUMBER(E44)),1,0),IF(AND(EXACT(B203,B45),EXACT(C203,C45),EXACT(D203,D45),EXACT(E203,E45),ISNUMBER(E203)=ISNUMBER(E45)),1,0),IF(AND(EXACT(B203,B46),EXACT(C203,C46),EXACT(D203,D46),EXACT(E203,E46),ISNUMBER(E203)=ISNUMBER(E46)),1,0)))</x:f>
      </x:c>
      <x:c r="M203" s="28" t="str">
        <x:f>IF(A203="","",SUM(IF(AND(EXACT(B203,B47),EXACT(C203,C47),EXACT(D203,D47),EXACT(E203,E47),ISNUMBER(E203)=ISNUMBER(E47)),1,0),IF(AND(EXACT(B203,B48),EXACT(C203,C48),EXACT(D203,D48),EXACT(E203,E48),ISNUMBER(E203)=ISNUMBER(E48)),1,0),IF(AND(EXACT(B203,B49),EXACT(C203,C49),EXACT(D203,D49),EXACT(E203,E49),ISNUMBER(E203)=ISNUMBER(E49)),1,0),IF(AND(EXACT(B203,B50),EXACT(C203,C50),EXACT(D203,D50),EXACT(E203,E50),ISNUMBER(E203)=ISNUMBER(E50)),1,0),IF(AND(EXACT(B203,B51),EXACT(C203,C51),EXACT(D203,D51),EXACT(E203,E51),ISNUMBER(E203)=ISNUMBER(E51)),1,0),IF(AND(EXACT(B203,B52),EXACT(C203,C52),EXACT(D203,D52),EXACT(E203,E52),ISNUMBER(E203)=ISNUMBER(E52)),1,0),IF(AND(EXACT(B203,B53),EXACT(C203,C53),EXACT(D203,D53),EXACT(E203,E53),ISNUMBER(E203)=ISNUMBER(E53)),1,0),IF(AND(EXACT(B203,B54),EXACT(C203,C54),EXACT(D203,D54),EXACT(E203,E54),ISNUMBER(E203)=ISNUMBER(E54)),1,0),IF(AND(EXACT(B203,B55),EXACT(C203,C55),EXACT(D203,D55),EXACT(E203,E55),ISNUMBER(E203)=ISNUMBER(E55)),1,0),IF(AND(EXACT(B203,B56),EXACT(C203,C56),EXACT(D203,D56),EXACT(E203,E56),ISNUMBER(E203)=ISNUMBER(E56)),1,0),IF(AND(EXACT(B203,B57),EXACT(C203,C57),EXACT(D203,D57),EXACT(E203,E57),ISNUMBER(E203)=ISNUMBER(E57)),1,0),IF(AND(EXACT(B203,B58),EXACT(C203,C58),EXACT(D203,D58),EXACT(E203,E58),ISNUMBER(E203)=ISNUMBER(E58)),1,0),IF(AND(EXACT(B203,B59),EXACT(C203,C59),EXACT(D203,D59),EXACT(E203,E59),ISNUMBER(E203)=ISNUMBER(E59)),1,0),IF(AND(EXACT(B203,B60),EXACT(C203,C60),EXACT(D203,D60),EXACT(E203,E60),ISNUMBER(E203)=ISNUMBER(E60)),1,0),IF(AND(EXACT(B203,B61),EXACT(C203,C61),EXACT(D203,D61),EXACT(E203,E61),ISNUMBER(E203)=ISNUMBER(E61)),1,0),IF(AND(EXACT(B203,B62),EXACT(C203,C62),EXACT(D203,D62),EXACT(E203,E62),ISNUMBER(E203)=ISNUMBER(E62)),1,0),IF(AND(EXACT(B203,B63),EXACT(C203,C63),EXACT(D203,D63),EXACT(E203,E63),ISNUMBER(E203)=ISNUMBER(E63)),1,0),IF(AND(EXACT(B203,B64),EXACT(C203,C64),EXACT(D203,D64),EXACT(E203,E64),ISNUMBER(E203)=ISNUMBER(E64)),1,0),IF(AND(EXACT(B203,B65),EXACT(C203,C65),EXACT(D203,D65),EXACT(E203,E65),ISNUMBER(E203)=ISNUMBER(E65)),1,0),IF(AND(EXACT(B203,B66),EXACT(C203,C66),EXACT(D203,D66),EXACT(E203,E66),ISNUMBER(E203)=ISNUMBER(E66)),1,0)))</x:f>
      </x:c>
      <x:c r="N203" s="28" t="str">
        <x:f>IF(A203="","",SUM(IF(AND(EXACT(B203,B67),EXACT(C203,C67),EXACT(D203,D67),EXACT(E203,E67),ISNUMBER(E203)=ISNUMBER(E67)),1,0),IF(AND(EXACT(B203,B68),EXACT(C203,C68),EXACT(D203,D68),EXACT(E203,E68),ISNUMBER(E203)=ISNUMBER(E68)),1,0),IF(AND(EXACT(B203,B69),EXACT(C203,C69),EXACT(D203,D69),EXACT(E203,E69),ISNUMBER(E203)=ISNUMBER(E69)),1,0),IF(AND(EXACT(B203,B70),EXACT(C203,C70),EXACT(D203,D70),EXACT(E203,E70),ISNUMBER(E203)=ISNUMBER(E70)),1,0),IF(AND(EXACT(B203,B71),EXACT(C203,C71),EXACT(D203,D71),EXACT(E203,E71),ISNUMBER(E203)=ISNUMBER(E71)),1,0),IF(AND(EXACT(B203,B72),EXACT(C203,C72),EXACT(D203,D72),EXACT(E203,E72),ISNUMBER(E203)=ISNUMBER(E72)),1,0),IF(AND(EXACT(B203,B73),EXACT(C203,C73),EXACT(D203,D73),EXACT(E203,E73),ISNUMBER(E203)=ISNUMBER(E73)),1,0),IF(AND(EXACT(B203,B74),EXACT(C203,C74),EXACT(D203,D74),EXACT(E203,E74),ISNUMBER(E203)=ISNUMBER(E74)),1,0),IF(AND(EXACT(B203,B75),EXACT(C203,C75),EXACT(D203,D75),EXACT(E203,E75),ISNUMBER(E203)=ISNUMBER(E75)),1,0),IF(AND(EXACT(B203,B76),EXACT(C203,C76),EXACT(D203,D76),EXACT(E203,E76),ISNUMBER(E203)=ISNUMBER(E76)),1,0),IF(AND(EXACT(B203,B77),EXACT(C203,C77),EXACT(D203,D77),EXACT(E203,E77),ISNUMBER(E203)=ISNUMBER(E77)),1,0),IF(AND(EXACT(B203,B78),EXACT(C203,C78),EXACT(D203,D78),EXACT(E203,E78),ISNUMBER(E203)=ISNUMBER(E78)),1,0),IF(AND(EXACT(B203,B79),EXACT(C203,C79),EXACT(D203,D79),EXACT(E203,E79),ISNUMBER(E203)=ISNUMBER(E79)),1,0),IF(AND(EXACT(B203,B80),EXACT(C203,C80),EXACT(D203,D80),EXACT(E203,E80),ISNUMBER(E203)=ISNUMBER(E80)),1,0),IF(AND(EXACT(B203,B81),EXACT(C203,C81),EXACT(D203,D81),EXACT(E203,E81),ISNUMBER(E203)=ISNUMBER(E81)),1,0),IF(AND(EXACT(B203,B82),EXACT(C203,C82),EXACT(D203,D82),EXACT(E203,E82),ISNUMBER(E203)=ISNUMBER(E82)),1,0),IF(AND(EXACT(B203,B83),EXACT(C203,C83),EXACT(D203,D83),EXACT(E203,E83),ISNUMBER(E203)=ISNUMBER(E83)),1,0),IF(AND(EXACT(B203,B84),EXACT(C203,C84),EXACT(D203,D84),EXACT(E203,E84),ISNUMBER(E203)=ISNUMBER(E84)),1,0),IF(AND(EXACT(B203,B85),EXACT(C203,C85),EXACT(D203,D85),EXACT(E203,E85),ISNUMBER(E203)=ISNUMBER(E85)),1,0),IF(AND(EXACT(B203,B86),EXACT(C203,C86),EXACT(D203,D86),EXACT(E203,E86),ISNUMBER(E203)=ISNUMBER(E86)),1,0)))</x:f>
      </x:c>
      <x:c r="O203" s="28" t="str">
        <x:f>IF(A203="","",SUM(IF(AND(EXACT(B203,B87),EXACT(C203,C87),EXACT(D203,D87),EXACT(E203,E87),ISNUMBER(E203)=ISNUMBER(E87)),1,0),IF(AND(EXACT(B203,B88),EXACT(C203,C88),EXACT(D203,D88),EXACT(E203,E88),ISNUMBER(E203)=ISNUMBER(E88)),1,0),IF(AND(EXACT(B203,B89),EXACT(C203,C89),EXACT(D203,D89),EXACT(E203,E89),ISNUMBER(E203)=ISNUMBER(E89)),1,0),IF(AND(EXACT(B203,B90),EXACT(C203,C90),EXACT(D203,D90),EXACT(E203,E90),ISNUMBER(E203)=ISNUMBER(E90)),1,0),IF(AND(EXACT(B203,B91),EXACT(C203,C91),EXACT(D203,D91),EXACT(E203,E91),ISNUMBER(E203)=ISNUMBER(E91)),1,0),IF(AND(EXACT(B203,B92),EXACT(C203,C92),EXACT(D203,D92),EXACT(E203,E92),ISNUMBER(E203)=ISNUMBER(E92)),1,0),IF(AND(EXACT(B203,B93),EXACT(C203,C93),EXACT(D203,D93),EXACT(E203,E93),ISNUMBER(E203)=ISNUMBER(E93)),1,0),IF(AND(EXACT(B203,B94),EXACT(C203,C94),EXACT(D203,D94),EXACT(E203,E94),ISNUMBER(E203)=ISNUMBER(E94)),1,0),IF(AND(EXACT(B203,B95),EXACT(C203,C95),EXACT(D203,D95),EXACT(E203,E95),ISNUMBER(E203)=ISNUMBER(E95)),1,0),IF(AND(EXACT(B203,B96),EXACT(C203,C96),EXACT(D203,D96),EXACT(E203,E96),ISNUMBER(E203)=ISNUMBER(E96)),1,0),IF(AND(EXACT(B203,B97),EXACT(C203,C97),EXACT(D203,D97),EXACT(E203,E97),ISNUMBER(E203)=ISNUMBER(E97)),1,0),IF(AND(EXACT(B203,B98),EXACT(C203,C98),EXACT(D203,D98),EXACT(E203,E98),ISNUMBER(E203)=ISNUMBER(E98)),1,0),IF(AND(EXACT(B203,B99),EXACT(C203,C99),EXACT(D203,D99),EXACT(E203,E99),ISNUMBER(E203)=ISNUMBER(E99)),1,0),IF(AND(EXACT(B203,B100),EXACT(C203,C100),EXACT(D203,D100),EXACT(E203,E100),ISNUMBER(E203)=ISNUMBER(E100)),1,0),IF(AND(EXACT(B203,B101),EXACT(C203,C101),EXACT(D203,D101),EXACT(E203,E101),ISNUMBER(E203)=ISNUMBER(E101)),1,0),IF(AND(EXACT(B203,B102),EXACT(C203,C102),EXACT(D203,D102),EXACT(E203,E102),ISNUMBER(E203)=ISNUMBER(E102)),1,0),IF(AND(EXACT(B203,B103),EXACT(C203,C103),EXACT(D203,D103),EXACT(E203,E103),ISNUMBER(E203)=ISNUMBER(E103)),1,0),IF(AND(EXACT(B203,B104),EXACT(C203,C104),EXACT(D203,D104),EXACT(E203,E104),ISNUMBER(E203)=ISNUMBER(E104)),1,0),IF(AND(EXACT(B203,B105),EXACT(C203,C105),EXACT(D203,D105),EXACT(E203,E105),ISNUMBER(E203)=ISNUMBER(E105)),1,0),IF(AND(EXACT(B203,B106),EXACT(C203,C106),EXACT(D203,D106),EXACT(E203,E106),ISNUMBER(E203)=ISNUMBER(E106)),1,0)))</x:f>
      </x:c>
      <x:c r="P203" s="28" t="str">
        <x:f>IF(A203="","",SUM(IF(AND(EXACT(B203,B107),EXACT(C203,C107),EXACT(D203,D107),EXACT(E203,E107),ISNUMBER(E203)=ISNUMBER(E107)),1,0),IF(AND(EXACT(B203,B108),EXACT(C203,C108),EXACT(D203,D108),EXACT(E203,E108),ISNUMBER(E203)=ISNUMBER(E108)),1,0),IF(AND(EXACT(B203,B109),EXACT(C203,C109),EXACT(D203,D109),EXACT(E203,E109),ISNUMBER(E203)=ISNUMBER(E109)),1,0),IF(AND(EXACT(B203,B110),EXACT(C203,C110),EXACT(D203,D110),EXACT(E203,E110),ISNUMBER(E203)=ISNUMBER(E110)),1,0),IF(AND(EXACT(B203,B111),EXACT(C203,C111),EXACT(D203,D111),EXACT(E203,E111),ISNUMBER(E203)=ISNUMBER(E111)),1,0),IF(AND(EXACT(B203,B112),EXACT(C203,C112),EXACT(D203,D112),EXACT(E203,E112),ISNUMBER(E203)=ISNUMBER(E112)),1,0),IF(AND(EXACT(B203,B113),EXACT(C203,C113),EXACT(D203,D113),EXACT(E203,E113),ISNUMBER(E203)=ISNUMBER(E113)),1,0),IF(AND(EXACT(B203,B114),EXACT(C203,C114),EXACT(D203,D114),EXACT(E203,E114),ISNUMBER(E203)=ISNUMBER(E114)),1,0),IF(AND(EXACT(B203,B115),EXACT(C203,C115),EXACT(D203,D115),EXACT(E203,E115),ISNUMBER(E203)=ISNUMBER(E115)),1,0),IF(AND(EXACT(B203,B116),EXACT(C203,C116),EXACT(D203,D116),EXACT(E203,E116),ISNUMBER(E203)=ISNUMBER(E116)),1,0),IF(AND(EXACT(B203,B117),EXACT(C203,C117),EXACT(D203,D117),EXACT(E203,E117),ISNUMBER(E203)=ISNUMBER(E117)),1,0),IF(AND(EXACT(B203,B118),EXACT(C203,C118),EXACT(D203,D118),EXACT(E203,E118),ISNUMBER(E203)=ISNUMBER(E118)),1,0),IF(AND(EXACT(B203,B119),EXACT(C203,C119),EXACT(D203,D119),EXACT(E203,E119),ISNUMBER(E203)=ISNUMBER(E119)),1,0),IF(AND(EXACT(B203,B120),EXACT(C203,C120),EXACT(D203,D120),EXACT(E203,E120),ISNUMBER(E203)=ISNUMBER(E120)),1,0),IF(AND(EXACT(B203,B121),EXACT(C203,C121),EXACT(D203,D121),EXACT(E203,E121),ISNUMBER(E203)=ISNUMBER(E121)),1,0),IF(AND(EXACT(B203,B122),EXACT(C203,C122),EXACT(D203,D122),EXACT(E203,E122),ISNUMBER(E203)=ISNUMBER(E122)),1,0),IF(AND(EXACT(B203,B123),EXACT(C203,C123),EXACT(D203,D123),EXACT(E203,E123),ISNUMBER(E203)=ISNUMBER(E123)),1,0),IF(AND(EXACT(B203,B124),EXACT(C203,C124),EXACT(D203,D124),EXACT(E203,E124),ISNUMBER(E203)=ISNUMBER(E124)),1,0),IF(AND(EXACT(B203,B125),EXACT(C203,C125),EXACT(D203,D125),EXACT(E203,E125),ISNUMBER(E203)=ISNUMBER(E125)),1,0),IF(AND(EXACT(B203,B126),EXACT(C203,C126),EXACT(D203,D126),EXACT(E203,E126),ISNUMBER(E203)=ISNUMBER(E126)),1,0)))</x:f>
      </x:c>
      <x:c r="Q203" s="28" t="str">
        <x:f>IF(A203="","",SUM(IF(AND(EXACT(B203,B127),EXACT(C203,C127),EXACT(D203,D127),EXACT(E203,E127),ISNUMBER(E203)=ISNUMBER(E127)),1,0),IF(AND(EXACT(B203,B128),EXACT(C203,C128),EXACT(D203,D128),EXACT(E203,E128),ISNUMBER(E203)=ISNUMBER(E128)),1,0),IF(AND(EXACT(B203,B129),EXACT(C203,C129),EXACT(D203,D129),EXACT(E203,E129),ISNUMBER(E203)=ISNUMBER(E129)),1,0),IF(AND(EXACT(B203,B130),EXACT(C203,C130),EXACT(D203,D130),EXACT(E203,E130),ISNUMBER(E203)=ISNUMBER(E130)),1,0),IF(AND(EXACT(B203,B131),EXACT(C203,C131),EXACT(D203,D131),EXACT(E203,E131),ISNUMBER(E203)=ISNUMBER(E131)),1,0),IF(AND(EXACT(B203,B132),EXACT(C203,C132),EXACT(D203,D132),EXACT(E203,E132),ISNUMBER(E203)=ISNUMBER(E132)),1,0),IF(AND(EXACT(B203,B133),EXACT(C203,C133),EXACT(D203,D133),EXACT(E203,E133),ISNUMBER(E203)=ISNUMBER(E133)),1,0),IF(AND(EXACT(B203,B134),EXACT(C203,C134),EXACT(D203,D134),EXACT(E203,E134),ISNUMBER(E203)=ISNUMBER(E134)),1,0),IF(AND(EXACT(B203,B135),EXACT(C203,C135),EXACT(D203,D135),EXACT(E203,E135),ISNUMBER(E203)=ISNUMBER(E135)),1,0),IF(AND(EXACT(B203,B136),EXACT(C203,C136),EXACT(D203,D136),EXACT(E203,E136),ISNUMBER(E203)=ISNUMBER(E136)),1,0),IF(AND(EXACT(B203,B137),EXACT(C203,C137),EXACT(D203,D137),EXACT(E203,E137),ISNUMBER(E203)=ISNUMBER(E137)),1,0),IF(AND(EXACT(B203,B138),EXACT(C203,C138),EXACT(D203,D138),EXACT(E203,E138),ISNUMBER(E203)=ISNUMBER(E138)),1,0),IF(AND(EXACT(B203,B139),EXACT(C203,C139),EXACT(D203,D139),EXACT(E203,E139),ISNUMBER(E203)=ISNUMBER(E139)),1,0),IF(AND(EXACT(B203,B140),EXACT(C203,C140),EXACT(D203,D140),EXACT(E203,E140),ISNUMBER(E203)=ISNUMBER(E140)),1,0),IF(AND(EXACT(B203,B141),EXACT(C203,C141),EXACT(D203,D141),EXACT(E203,E141),ISNUMBER(E203)=ISNUMBER(E141)),1,0),IF(AND(EXACT(B203,B142),EXACT(C203,C142),EXACT(D203,D142),EXACT(E203,E142),ISNUMBER(E203)=ISNUMBER(E142)),1,0),IF(AND(EXACT(B203,B143),EXACT(C203,C143),EXACT(D203,D143),EXACT(E203,E143),ISNUMBER(E203)=ISNUMBER(E143)),1,0),IF(AND(EXACT(B203,B144),EXACT(C203,C144),EXACT(D203,D144),EXACT(E203,E144),ISNUMBER(E203)=ISNUMBER(E144)),1,0),IF(AND(EXACT(B203,B145),EXACT(C203,C145),EXACT(D203,D145),EXACT(E203,E145),ISNUMBER(E203)=ISNUMBER(E145)),1,0),IF(AND(EXACT(B203,B146),EXACT(C203,C146),EXACT(D203,D146),EXACT(E203,E146),ISNUMBER(E203)=ISNUMBER(E146)),1,0)))</x:f>
      </x:c>
      <x:c r="R203" s="28" t="str">
        <x:f>IF(A203="","",SUM(IF(AND(EXACT(B203,B147),EXACT(C203,C147),EXACT(D203,D147),EXACT(E203,E147),ISNUMBER(E203)=ISNUMBER(E147)),1,0),IF(AND(EXACT(B203,B148),EXACT(C203,C148),EXACT(D203,D148),EXACT(E203,E148),ISNUMBER(E203)=ISNUMBER(E148)),1,0),IF(AND(EXACT(B203,B149),EXACT(C203,C149),EXACT(D203,D149),EXACT(E203,E149),ISNUMBER(E203)=ISNUMBER(E149)),1,0),IF(AND(EXACT(B203,B150),EXACT(C203,C150),EXACT(D203,D150),EXACT(E203,E150),ISNUMBER(E203)=ISNUMBER(E150)),1,0),IF(AND(EXACT(B203,B151),EXACT(C203,C151),EXACT(D203,D151),EXACT(E203,E151),ISNUMBER(E203)=ISNUMBER(E151)),1,0),IF(AND(EXACT(B203,B152),EXACT(C203,C152),EXACT(D203,D152),EXACT(E203,E152),ISNUMBER(E203)=ISNUMBER(E152)),1,0),IF(AND(EXACT(B203,B153),EXACT(C203,C153),EXACT(D203,D153),EXACT(E203,E153),ISNUMBER(E203)=ISNUMBER(E153)),1,0),IF(AND(EXACT(B203,B154),EXACT(C203,C154),EXACT(D203,D154),EXACT(E203,E154),ISNUMBER(E203)=ISNUMBER(E154)),1,0),IF(AND(EXACT(B203,B155),EXACT(C203,C155),EXACT(D203,D155),EXACT(E203,E155),ISNUMBER(E203)=ISNUMBER(E155)),1,0),IF(AND(EXACT(B203,B156),EXACT(C203,C156),EXACT(D203,D156),EXACT(E203,E156),ISNUMBER(E203)=ISNUMBER(E156)),1,0),IF(AND(EXACT(B203,B157),EXACT(C203,C157),EXACT(D203,D157),EXACT(E203,E157),ISNUMBER(E203)=ISNUMBER(E157)),1,0),IF(AND(EXACT(B203,B158),EXACT(C203,C158),EXACT(D203,D158),EXACT(E203,E158),ISNUMBER(E203)=ISNUMBER(E158)),1,0),IF(AND(EXACT(B203,B159),EXACT(C203,C159),EXACT(D203,D159),EXACT(E203,E159),ISNUMBER(E203)=ISNUMBER(E159)),1,0),IF(AND(EXACT(B203,B160),EXACT(C203,C160),EXACT(D203,D160),EXACT(E203,E160),ISNUMBER(E203)=ISNUMBER(E160)),1,0),IF(AND(EXACT(B203,B161),EXACT(C203,C161),EXACT(D203,D161),EXACT(E203,E161),ISNUMBER(E203)=ISNUMBER(E161)),1,0),IF(AND(EXACT(B203,B162),EXACT(C203,C162),EXACT(D203,D162),EXACT(E203,E162),ISNUMBER(E203)=ISNUMBER(E162)),1,0),IF(AND(EXACT(B203,B163),EXACT(C203,C163),EXACT(D203,D163),EXACT(E203,E163),ISNUMBER(E203)=ISNUMBER(E163)),1,0),IF(AND(EXACT(B203,B164),EXACT(C203,C164),EXACT(D203,D164),EXACT(E203,E164),ISNUMBER(E203)=ISNUMBER(E164)),1,0),IF(AND(EXACT(B203,B165),EXACT(C203,C165),EXACT(D203,D165),EXACT(E203,E165),ISNUMBER(E203)=ISNUMBER(E165)),1,0),IF(AND(EXACT(B203,B166),EXACT(C203,C166),EXACT(D203,D166),EXACT(E203,E166),ISNUMBER(E203)=ISNUMBER(E166)),1,0)))</x:f>
      </x:c>
      <x:c r="S203" s="28" t="str">
        <x:f>IF(A203="","",SUM(IF(AND(EXACT(B203,B167),EXACT(C203,C167),EXACT(D203,D167),EXACT(E203,E167),ISNUMBER(E203)=ISNUMBER(E167)),1,0),IF(AND(EXACT(B203,B168),EXACT(C203,C168),EXACT(D203,D168),EXACT(E203,E168),ISNUMBER(E203)=ISNUMBER(E168)),1,0),IF(AND(EXACT(B203,B169),EXACT(C203,C169),EXACT(D203,D169),EXACT(E203,E169),ISNUMBER(E203)=ISNUMBER(E169)),1,0),IF(AND(EXACT(B203,B170),EXACT(C203,C170),EXACT(D203,D170),EXACT(E203,E170),ISNUMBER(E203)=ISNUMBER(E170)),1,0),IF(AND(EXACT(B203,B171),EXACT(C203,C171),EXACT(D203,D171),EXACT(E203,E171),ISNUMBER(E203)=ISNUMBER(E171)),1,0),IF(AND(EXACT(B203,B172),EXACT(C203,C172),EXACT(D203,D172),EXACT(E203,E172),ISNUMBER(E203)=ISNUMBER(E172)),1,0),IF(AND(EXACT(B203,B173),EXACT(C203,C173),EXACT(D203,D173),EXACT(E203,E173),ISNUMBER(E203)=ISNUMBER(E173)),1,0),IF(AND(EXACT(B203,B174),EXACT(C203,C174),EXACT(D203,D174),EXACT(E203,E174),ISNUMBER(E203)=ISNUMBER(E174)),1,0),IF(AND(EXACT(B203,B175),EXACT(C203,C175),EXACT(D203,D175),EXACT(E203,E175),ISNUMBER(E203)=ISNUMBER(E175)),1,0),IF(AND(EXACT(B203,B176),EXACT(C203,C176),EXACT(D203,D176),EXACT(E203,E176),ISNUMBER(E203)=ISNUMBER(E176)),1,0),IF(AND(EXACT(B203,B177),EXACT(C203,C177),EXACT(D203,D177),EXACT(E203,E177),ISNUMBER(E203)=ISNUMBER(E177)),1,0),IF(AND(EXACT(B203,B178),EXACT(C203,C178),EXACT(D203,D178),EXACT(E203,E178),ISNUMBER(E203)=ISNUMBER(E178)),1,0),IF(AND(EXACT(B203,B179),EXACT(C203,C179),EXACT(D203,D179),EXACT(E203,E179),ISNUMBER(E203)=ISNUMBER(E179)),1,0),IF(AND(EXACT(B203,B180),EXACT(C203,C180),EXACT(D203,D180),EXACT(E203,E180),ISNUMBER(E203)=ISNUMBER(E180)),1,0),IF(AND(EXACT(B203,B181),EXACT(C203,C181),EXACT(D203,D181),EXACT(E203,E181),ISNUMBER(E203)=ISNUMBER(E181)),1,0),IF(AND(EXACT(B203,B182),EXACT(C203,C182),EXACT(D203,D182),EXACT(E203,E182),ISNUMBER(E203)=ISNUMBER(E182)),1,0),IF(AND(EXACT(B203,B183),EXACT(C203,C183),EXACT(D203,D183),EXACT(E203,E183),ISNUMBER(E203)=ISNUMBER(E183)),1,0),IF(AND(EXACT(B203,B184),EXACT(C203,C184),EXACT(D203,D184),EXACT(E203,E184),ISNUMBER(E203)=ISNUMBER(E184)),1,0),IF(AND(EXACT(B203,B185),EXACT(C203,C185),EXACT(D203,D185),EXACT(E203,E185),ISNUMBER(E203)=ISNUMBER(E185)),1,0),IF(AND(EXACT(B203,B186),EXACT(C203,C186),EXACT(D203,D186),EXACT(E203,E186),ISNUMBER(E203)=ISNUMBER(E186)),1,0)))</x:f>
      </x:c>
      <x:c r="T203" s="28" t="str">
        <x:f>IF(A203="","",SUM(IF(AND(EXACT(B203,B187),EXACT(C203,C187),EXACT(D203,D187),EXACT(E203,E187),ISNUMBER(E203)=ISNUMBER(E187)),1,0),IF(AND(EXACT(B203,B188),EXACT(C203,C188),EXACT(D203,D188),EXACT(E203,E188),ISNUMBER(E203)=ISNUMBER(E188)),1,0),IF(AND(EXACT(B203,B189),EXACT(C203,C189),EXACT(D203,D189),EXACT(E203,E189),ISNUMBER(E203)=ISNUMBER(E189)),1,0),IF(AND(EXACT(B203,B190),EXACT(C203,C190),EXACT(D203,D190),EXACT(E203,E190),ISNUMBER(E203)=ISNUMBER(E190)),1,0),IF(AND(EXACT(B203,B191),EXACT(C203,C191),EXACT(D203,D191),EXACT(E203,E191),ISNUMBER(E203)=ISNUMBER(E191)),1,0),IF(AND(EXACT(B203,B192),EXACT(C203,C192),EXACT(D203,D192),EXACT(E203,E192),ISNUMBER(E203)=ISNUMBER(E192)),1,0),IF(AND(EXACT(B203,B193),EXACT(C203,C193),EXACT(D203,D193),EXACT(E203,E193),ISNUMBER(E203)=ISNUMBER(E193)),1,0),IF(AND(EXACT(B203,B194),EXACT(C203,C194),EXACT(D203,D194),EXACT(E203,E194),ISNUMBER(E203)=ISNUMBER(E194)),1,0),IF(AND(EXACT(B203,B195),EXACT(C203,C195),EXACT(D203,D195),EXACT(E203,E195),ISNUMBER(E203)=ISNUMBER(E195)),1,0),IF(AND(EXACT(B203,B196),EXACT(C203,C196),EXACT(D203,D196),EXACT(E203,E196),ISNUMBER(E203)=ISNUMBER(E196)),1,0),IF(AND(EXACT(B203,B197),EXACT(C203,C197),EXACT(D203,D197),EXACT(E203,E197),ISNUMBER(E203)=ISNUMBER(E197)),1,0),IF(AND(EXACT(B203,B198),EXACT(C203,C198),EXACT(D203,D198),EXACT(E203,E198),ISNUMBER(E203)=ISNUMBER(E198)),1,0),IF(AND(EXACT(B203,B199),EXACT(C203,C199),EXACT(D203,D199),EXACT(E203,E199),ISNUMBER(E203)=ISNUMBER(E199)),1,0),IF(AND(EXACT(B203,B200),EXACT(C203,C200),EXACT(D203,D200),EXACT(E203,E200),ISNUMBER(E203)=ISNUMBER(E200)),1,0),IF(AND(EXACT(B203,B201),EXACT(C203,C201),EXACT(D203,D201),EXACT(E203,E201),ISNUMBER(E203)=ISNUMBER(E201)),1,0),IF(AND(EXACT(B203,B202),EXACT(C203,C202),EXACT(D203,D202),EXACT(E203,E202),ISNUMBER(E203)=ISNUMBER(E202)),1,0),IF(AND(EXACT(B203,B203),EXACT(C203,C203),EXACT(D203,D203),EXACT(E203,E203),ISNUMBER(E203)=ISNUMBER(E203)),1,0)))</x:f>
      </x:c>
    </x:row>
    <x:row r="204" ht="22" customHeight="1">
      <x:c r="A204" s="2" t="str">
        <x:f>IF(COUNTA('Input'!A204:D204)=0,"",ROW()-6)</x:f>
      </x:c>
      <x:c r="B204" s="2" t="str">
        <x:f>IF(ISBLANK('Input'!A204),"",'Input'!A204)</x:f>
      </x:c>
      <x:c r="C204" s="2" t="str">
        <x:f>IF(ISBLANK('Input'!B204),"",'Input'!B204)</x:f>
      </x:c>
      <x:c r="D204" s="2" t="str">
        <x:f>IF(ISBLANK('Input'!C204),"",'Input'!C204)</x:f>
      </x:c>
      <x:c r="E204" s="21" t="str">
        <x:f>IF(ISBLANK('Input'!D204),"",'Input'!D204)</x:f>
      </x:c>
      <x:c r="F204" s="2" t="str">
        <x:f>IF(A204="","",SUM(K204:T204))</x:f>
      </x:c>
      <x:c r="G204" s="2" t="str">
        <x:f>IF(A204="","",IF(F204&gt;1,"Exact duplicate",IF(B204="","Missing job ID",IF(C204="","Missing customer",IF(NOT(OR(EXACT(D204,"completed"),EXACT(D204,"cancelled"))),"Missing or invalid status",IF(NOT(ISNUMBER(E204)),"Missing or invalid amount",IF(E204&lt;0,"Missing or invalid amount","")))))))</x:f>
      </x:c>
      <x:c r="H204" s="2" t="str">
        <x:f>IF(A204="","",IF(F204&gt;1,"Duplicate",IF(G204&lt;&gt;"","Exception",IF(EXACT(D204,"completed"),"Completed","Cancelled"))))</x:f>
      </x:c>
      <x:c r="I204" s="21" t="str">
        <x:f>IF(A204="","",IF(H204="Completed",E204,0))</x:f>
      </x:c>
      <x:c r="K204" s="28" t="str">
        <x:f>IF(A204="","",SUM(IF(AND(EXACT(B204,B7),EXACT(C204,C7),EXACT(D204,D7),EXACT(E204,E7),ISNUMBER(E204)=ISNUMBER(E7)),1,0),IF(AND(EXACT(B204,B8),EXACT(C204,C8),EXACT(D204,D8),EXACT(E204,E8),ISNUMBER(E204)=ISNUMBER(E8)),1,0),IF(AND(EXACT(B204,B9),EXACT(C204,C9),EXACT(D204,D9),EXACT(E204,E9),ISNUMBER(E204)=ISNUMBER(E9)),1,0),IF(AND(EXACT(B204,B10),EXACT(C204,C10),EXACT(D204,D10),EXACT(E204,E10),ISNUMBER(E204)=ISNUMBER(E10)),1,0),IF(AND(EXACT(B204,B11),EXACT(C204,C11),EXACT(D204,D11),EXACT(E204,E11),ISNUMBER(E204)=ISNUMBER(E11)),1,0),IF(AND(EXACT(B204,B12),EXACT(C204,C12),EXACT(D204,D12),EXACT(E204,E12),ISNUMBER(E204)=ISNUMBER(E12)),1,0),IF(AND(EXACT(B204,B13),EXACT(C204,C13),EXACT(D204,D13),EXACT(E204,E13),ISNUMBER(E204)=ISNUMBER(E13)),1,0),IF(AND(EXACT(B204,B14),EXACT(C204,C14),EXACT(D204,D14),EXACT(E204,E14),ISNUMBER(E204)=ISNUMBER(E14)),1,0),IF(AND(EXACT(B204,B15),EXACT(C204,C15),EXACT(D204,D15),EXACT(E204,E15),ISNUMBER(E204)=ISNUMBER(E15)),1,0),IF(AND(EXACT(B204,B16),EXACT(C204,C16),EXACT(D204,D16),EXACT(E204,E16),ISNUMBER(E204)=ISNUMBER(E16)),1,0),IF(AND(EXACT(B204,B17),EXACT(C204,C17),EXACT(D204,D17),EXACT(E204,E17),ISNUMBER(E204)=ISNUMBER(E17)),1,0),IF(AND(EXACT(B204,B18),EXACT(C204,C18),EXACT(D204,D18),EXACT(E204,E18),ISNUMBER(E204)=ISNUMBER(E18)),1,0),IF(AND(EXACT(B204,B19),EXACT(C204,C19),EXACT(D204,D19),EXACT(E204,E19),ISNUMBER(E204)=ISNUMBER(E19)),1,0),IF(AND(EXACT(B204,B20),EXACT(C204,C20),EXACT(D204,D20),EXACT(E204,E20),ISNUMBER(E204)=ISNUMBER(E20)),1,0),IF(AND(EXACT(B204,B21),EXACT(C204,C21),EXACT(D204,D21),EXACT(E204,E21),ISNUMBER(E204)=ISNUMBER(E21)),1,0),IF(AND(EXACT(B204,B22),EXACT(C204,C22),EXACT(D204,D22),EXACT(E204,E22),ISNUMBER(E204)=ISNUMBER(E22)),1,0),IF(AND(EXACT(B204,B23),EXACT(C204,C23),EXACT(D204,D23),EXACT(E204,E23),ISNUMBER(E204)=ISNUMBER(E23)),1,0),IF(AND(EXACT(B204,B24),EXACT(C204,C24),EXACT(D204,D24),EXACT(E204,E24),ISNUMBER(E204)=ISNUMBER(E24)),1,0),IF(AND(EXACT(B204,B25),EXACT(C204,C25),EXACT(D204,D25),EXACT(E204,E25),ISNUMBER(E204)=ISNUMBER(E25)),1,0),IF(AND(EXACT(B204,B26),EXACT(C204,C26),EXACT(D204,D26),EXACT(E204,E26),ISNUMBER(E204)=ISNUMBER(E26)),1,0)))</x:f>
      </x:c>
      <x:c r="L204" s="28" t="str">
        <x:f>IF(A204="","",SUM(IF(AND(EXACT(B204,B27),EXACT(C204,C27),EXACT(D204,D27),EXACT(E204,E27),ISNUMBER(E204)=ISNUMBER(E27)),1,0),IF(AND(EXACT(B204,B28),EXACT(C204,C28),EXACT(D204,D28),EXACT(E204,E28),ISNUMBER(E204)=ISNUMBER(E28)),1,0),IF(AND(EXACT(B204,B29),EXACT(C204,C29),EXACT(D204,D29),EXACT(E204,E29),ISNUMBER(E204)=ISNUMBER(E29)),1,0),IF(AND(EXACT(B204,B30),EXACT(C204,C30),EXACT(D204,D30),EXACT(E204,E30),ISNUMBER(E204)=ISNUMBER(E30)),1,0),IF(AND(EXACT(B204,B31),EXACT(C204,C31),EXACT(D204,D31),EXACT(E204,E31),ISNUMBER(E204)=ISNUMBER(E31)),1,0),IF(AND(EXACT(B204,B32),EXACT(C204,C32),EXACT(D204,D32),EXACT(E204,E32),ISNUMBER(E204)=ISNUMBER(E32)),1,0),IF(AND(EXACT(B204,B33),EXACT(C204,C33),EXACT(D204,D33),EXACT(E204,E33),ISNUMBER(E204)=ISNUMBER(E33)),1,0),IF(AND(EXACT(B204,B34),EXACT(C204,C34),EXACT(D204,D34),EXACT(E204,E34),ISNUMBER(E204)=ISNUMBER(E34)),1,0),IF(AND(EXACT(B204,B35),EXACT(C204,C35),EXACT(D204,D35),EXACT(E204,E35),ISNUMBER(E204)=ISNUMBER(E35)),1,0),IF(AND(EXACT(B204,B36),EXACT(C204,C36),EXACT(D204,D36),EXACT(E204,E36),ISNUMBER(E204)=ISNUMBER(E36)),1,0),IF(AND(EXACT(B204,B37),EXACT(C204,C37),EXACT(D204,D37),EXACT(E204,E37),ISNUMBER(E204)=ISNUMBER(E37)),1,0),IF(AND(EXACT(B204,B38),EXACT(C204,C38),EXACT(D204,D38),EXACT(E204,E38),ISNUMBER(E204)=ISNUMBER(E38)),1,0),IF(AND(EXACT(B204,B39),EXACT(C204,C39),EXACT(D204,D39),EXACT(E204,E39),ISNUMBER(E204)=ISNUMBER(E39)),1,0),IF(AND(EXACT(B204,B40),EXACT(C204,C40),EXACT(D204,D40),EXACT(E204,E40),ISNUMBER(E204)=ISNUMBER(E40)),1,0),IF(AND(EXACT(B204,B41),EXACT(C204,C41),EXACT(D204,D41),EXACT(E204,E41),ISNUMBER(E204)=ISNUMBER(E41)),1,0),IF(AND(EXACT(B204,B42),EXACT(C204,C42),EXACT(D204,D42),EXACT(E204,E42),ISNUMBER(E204)=ISNUMBER(E42)),1,0),IF(AND(EXACT(B204,B43),EXACT(C204,C43),EXACT(D204,D43),EXACT(E204,E43),ISNUMBER(E204)=ISNUMBER(E43)),1,0),IF(AND(EXACT(B204,B44),EXACT(C204,C44),EXACT(D204,D44),EXACT(E204,E44),ISNUMBER(E204)=ISNUMBER(E44)),1,0),IF(AND(EXACT(B204,B45),EXACT(C204,C45),EXACT(D204,D45),EXACT(E204,E45),ISNUMBER(E204)=ISNUMBER(E45)),1,0),IF(AND(EXACT(B204,B46),EXACT(C204,C46),EXACT(D204,D46),EXACT(E204,E46),ISNUMBER(E204)=ISNUMBER(E46)),1,0)))</x:f>
      </x:c>
      <x:c r="M204" s="28" t="str">
        <x:f>IF(A204="","",SUM(IF(AND(EXACT(B204,B47),EXACT(C204,C47),EXACT(D204,D47),EXACT(E204,E47),ISNUMBER(E204)=ISNUMBER(E47)),1,0),IF(AND(EXACT(B204,B48),EXACT(C204,C48),EXACT(D204,D48),EXACT(E204,E48),ISNUMBER(E204)=ISNUMBER(E48)),1,0),IF(AND(EXACT(B204,B49),EXACT(C204,C49),EXACT(D204,D49),EXACT(E204,E49),ISNUMBER(E204)=ISNUMBER(E49)),1,0),IF(AND(EXACT(B204,B50),EXACT(C204,C50),EXACT(D204,D50),EXACT(E204,E50),ISNUMBER(E204)=ISNUMBER(E50)),1,0),IF(AND(EXACT(B204,B51),EXACT(C204,C51),EXACT(D204,D51),EXACT(E204,E51),ISNUMBER(E204)=ISNUMBER(E51)),1,0),IF(AND(EXACT(B204,B52),EXACT(C204,C52),EXACT(D204,D52),EXACT(E204,E52),ISNUMBER(E204)=ISNUMBER(E52)),1,0),IF(AND(EXACT(B204,B53),EXACT(C204,C53),EXACT(D204,D53),EXACT(E204,E53),ISNUMBER(E204)=ISNUMBER(E53)),1,0),IF(AND(EXACT(B204,B54),EXACT(C204,C54),EXACT(D204,D54),EXACT(E204,E54),ISNUMBER(E204)=ISNUMBER(E54)),1,0),IF(AND(EXACT(B204,B55),EXACT(C204,C55),EXACT(D204,D55),EXACT(E204,E55),ISNUMBER(E204)=ISNUMBER(E55)),1,0),IF(AND(EXACT(B204,B56),EXACT(C204,C56),EXACT(D204,D56),EXACT(E204,E56),ISNUMBER(E204)=ISNUMBER(E56)),1,0),IF(AND(EXACT(B204,B57),EXACT(C204,C57),EXACT(D204,D57),EXACT(E204,E57),ISNUMBER(E204)=ISNUMBER(E57)),1,0),IF(AND(EXACT(B204,B58),EXACT(C204,C58),EXACT(D204,D58),EXACT(E204,E58),ISNUMBER(E204)=ISNUMBER(E58)),1,0),IF(AND(EXACT(B204,B59),EXACT(C204,C59),EXACT(D204,D59),EXACT(E204,E59),ISNUMBER(E204)=ISNUMBER(E59)),1,0),IF(AND(EXACT(B204,B60),EXACT(C204,C60),EXACT(D204,D60),EXACT(E204,E60),ISNUMBER(E204)=ISNUMBER(E60)),1,0),IF(AND(EXACT(B204,B61),EXACT(C204,C61),EXACT(D204,D61),EXACT(E204,E61),ISNUMBER(E204)=ISNUMBER(E61)),1,0),IF(AND(EXACT(B204,B62),EXACT(C204,C62),EXACT(D204,D62),EXACT(E204,E62),ISNUMBER(E204)=ISNUMBER(E62)),1,0),IF(AND(EXACT(B204,B63),EXACT(C204,C63),EXACT(D204,D63),EXACT(E204,E63),ISNUMBER(E204)=ISNUMBER(E63)),1,0),IF(AND(EXACT(B204,B64),EXACT(C204,C64),EXACT(D204,D64),EXACT(E204,E64),ISNUMBER(E204)=ISNUMBER(E64)),1,0),IF(AND(EXACT(B204,B65),EXACT(C204,C65),EXACT(D204,D65),EXACT(E204,E65),ISNUMBER(E204)=ISNUMBER(E65)),1,0),IF(AND(EXACT(B204,B66),EXACT(C204,C66),EXACT(D204,D66),EXACT(E204,E66),ISNUMBER(E204)=ISNUMBER(E66)),1,0)))</x:f>
      </x:c>
      <x:c r="N204" s="28" t="str">
        <x:f>IF(A204="","",SUM(IF(AND(EXACT(B204,B67),EXACT(C204,C67),EXACT(D204,D67),EXACT(E204,E67),ISNUMBER(E204)=ISNUMBER(E67)),1,0),IF(AND(EXACT(B204,B68),EXACT(C204,C68),EXACT(D204,D68),EXACT(E204,E68),ISNUMBER(E204)=ISNUMBER(E68)),1,0),IF(AND(EXACT(B204,B69),EXACT(C204,C69),EXACT(D204,D69),EXACT(E204,E69),ISNUMBER(E204)=ISNUMBER(E69)),1,0),IF(AND(EXACT(B204,B70),EXACT(C204,C70),EXACT(D204,D70),EXACT(E204,E70),ISNUMBER(E204)=ISNUMBER(E70)),1,0),IF(AND(EXACT(B204,B71),EXACT(C204,C71),EXACT(D204,D71),EXACT(E204,E71),ISNUMBER(E204)=ISNUMBER(E71)),1,0),IF(AND(EXACT(B204,B72),EXACT(C204,C72),EXACT(D204,D72),EXACT(E204,E72),ISNUMBER(E204)=ISNUMBER(E72)),1,0),IF(AND(EXACT(B204,B73),EXACT(C204,C73),EXACT(D204,D73),EXACT(E204,E73),ISNUMBER(E204)=ISNUMBER(E73)),1,0),IF(AND(EXACT(B204,B74),EXACT(C204,C74),EXACT(D204,D74),EXACT(E204,E74),ISNUMBER(E204)=ISNUMBER(E74)),1,0),IF(AND(EXACT(B204,B75),EXACT(C204,C75),EXACT(D204,D75),EXACT(E204,E75),ISNUMBER(E204)=ISNUMBER(E75)),1,0),IF(AND(EXACT(B204,B76),EXACT(C204,C76),EXACT(D204,D76),EXACT(E204,E76),ISNUMBER(E204)=ISNUMBER(E76)),1,0),IF(AND(EXACT(B204,B77),EXACT(C204,C77),EXACT(D204,D77),EXACT(E204,E77),ISNUMBER(E204)=ISNUMBER(E77)),1,0),IF(AND(EXACT(B204,B78),EXACT(C204,C78),EXACT(D204,D78),EXACT(E204,E78),ISNUMBER(E204)=ISNUMBER(E78)),1,0),IF(AND(EXACT(B204,B79),EXACT(C204,C79),EXACT(D204,D79),EXACT(E204,E79),ISNUMBER(E204)=ISNUMBER(E79)),1,0),IF(AND(EXACT(B204,B80),EXACT(C204,C80),EXACT(D204,D80),EXACT(E204,E80),ISNUMBER(E204)=ISNUMBER(E80)),1,0),IF(AND(EXACT(B204,B81),EXACT(C204,C81),EXACT(D204,D81),EXACT(E204,E81),ISNUMBER(E204)=ISNUMBER(E81)),1,0),IF(AND(EXACT(B204,B82),EXACT(C204,C82),EXACT(D204,D82),EXACT(E204,E82),ISNUMBER(E204)=ISNUMBER(E82)),1,0),IF(AND(EXACT(B204,B83),EXACT(C204,C83),EXACT(D204,D83),EXACT(E204,E83),ISNUMBER(E204)=ISNUMBER(E83)),1,0),IF(AND(EXACT(B204,B84),EXACT(C204,C84),EXACT(D204,D84),EXACT(E204,E84),ISNUMBER(E204)=ISNUMBER(E84)),1,0),IF(AND(EXACT(B204,B85),EXACT(C204,C85),EXACT(D204,D85),EXACT(E204,E85),ISNUMBER(E204)=ISNUMBER(E85)),1,0),IF(AND(EXACT(B204,B86),EXACT(C204,C86),EXACT(D204,D86),EXACT(E204,E86),ISNUMBER(E204)=ISNUMBER(E86)),1,0)))</x:f>
      </x:c>
      <x:c r="O204" s="28" t="str">
        <x:f>IF(A204="","",SUM(IF(AND(EXACT(B204,B87),EXACT(C204,C87),EXACT(D204,D87),EXACT(E204,E87),ISNUMBER(E204)=ISNUMBER(E87)),1,0),IF(AND(EXACT(B204,B88),EXACT(C204,C88),EXACT(D204,D88),EXACT(E204,E88),ISNUMBER(E204)=ISNUMBER(E88)),1,0),IF(AND(EXACT(B204,B89),EXACT(C204,C89),EXACT(D204,D89),EXACT(E204,E89),ISNUMBER(E204)=ISNUMBER(E89)),1,0),IF(AND(EXACT(B204,B90),EXACT(C204,C90),EXACT(D204,D90),EXACT(E204,E90),ISNUMBER(E204)=ISNUMBER(E90)),1,0),IF(AND(EXACT(B204,B91),EXACT(C204,C91),EXACT(D204,D91),EXACT(E204,E91),ISNUMBER(E204)=ISNUMBER(E91)),1,0),IF(AND(EXACT(B204,B92),EXACT(C204,C92),EXACT(D204,D92),EXACT(E204,E92),ISNUMBER(E204)=ISNUMBER(E92)),1,0),IF(AND(EXACT(B204,B93),EXACT(C204,C93),EXACT(D204,D93),EXACT(E204,E93),ISNUMBER(E204)=ISNUMBER(E93)),1,0),IF(AND(EXACT(B204,B94),EXACT(C204,C94),EXACT(D204,D94),EXACT(E204,E94),ISNUMBER(E204)=ISNUMBER(E94)),1,0),IF(AND(EXACT(B204,B95),EXACT(C204,C95),EXACT(D204,D95),EXACT(E204,E95),ISNUMBER(E204)=ISNUMBER(E95)),1,0),IF(AND(EXACT(B204,B96),EXACT(C204,C96),EXACT(D204,D96),EXACT(E204,E96),ISNUMBER(E204)=ISNUMBER(E96)),1,0),IF(AND(EXACT(B204,B97),EXACT(C204,C97),EXACT(D204,D97),EXACT(E204,E97),ISNUMBER(E204)=ISNUMBER(E97)),1,0),IF(AND(EXACT(B204,B98),EXACT(C204,C98),EXACT(D204,D98),EXACT(E204,E98),ISNUMBER(E204)=ISNUMBER(E98)),1,0),IF(AND(EXACT(B204,B99),EXACT(C204,C99),EXACT(D204,D99),EXACT(E204,E99),ISNUMBER(E204)=ISNUMBER(E99)),1,0),IF(AND(EXACT(B204,B100),EXACT(C204,C100),EXACT(D204,D100),EXACT(E204,E100),ISNUMBER(E204)=ISNUMBER(E100)),1,0),IF(AND(EXACT(B204,B101),EXACT(C204,C101),EXACT(D204,D101),EXACT(E204,E101),ISNUMBER(E204)=ISNUMBER(E101)),1,0),IF(AND(EXACT(B204,B102),EXACT(C204,C102),EXACT(D204,D102),EXACT(E204,E102),ISNUMBER(E204)=ISNUMBER(E102)),1,0),IF(AND(EXACT(B204,B103),EXACT(C204,C103),EXACT(D204,D103),EXACT(E204,E103),ISNUMBER(E204)=ISNUMBER(E103)),1,0),IF(AND(EXACT(B204,B104),EXACT(C204,C104),EXACT(D204,D104),EXACT(E204,E104),ISNUMBER(E204)=ISNUMBER(E104)),1,0),IF(AND(EXACT(B204,B105),EXACT(C204,C105),EXACT(D204,D105),EXACT(E204,E105),ISNUMBER(E204)=ISNUMBER(E105)),1,0),IF(AND(EXACT(B204,B106),EXACT(C204,C106),EXACT(D204,D106),EXACT(E204,E106),ISNUMBER(E204)=ISNUMBER(E106)),1,0)))</x:f>
      </x:c>
      <x:c r="P204" s="28" t="str">
        <x:f>IF(A204="","",SUM(IF(AND(EXACT(B204,B107),EXACT(C204,C107),EXACT(D204,D107),EXACT(E204,E107),ISNUMBER(E204)=ISNUMBER(E107)),1,0),IF(AND(EXACT(B204,B108),EXACT(C204,C108),EXACT(D204,D108),EXACT(E204,E108),ISNUMBER(E204)=ISNUMBER(E108)),1,0),IF(AND(EXACT(B204,B109),EXACT(C204,C109),EXACT(D204,D109),EXACT(E204,E109),ISNUMBER(E204)=ISNUMBER(E109)),1,0),IF(AND(EXACT(B204,B110),EXACT(C204,C110),EXACT(D204,D110),EXACT(E204,E110),ISNUMBER(E204)=ISNUMBER(E110)),1,0),IF(AND(EXACT(B204,B111),EXACT(C204,C111),EXACT(D204,D111),EXACT(E204,E111),ISNUMBER(E204)=ISNUMBER(E111)),1,0),IF(AND(EXACT(B204,B112),EXACT(C204,C112),EXACT(D204,D112),EXACT(E204,E112),ISNUMBER(E204)=ISNUMBER(E112)),1,0),IF(AND(EXACT(B204,B113),EXACT(C204,C113),EXACT(D204,D113),EXACT(E204,E113),ISNUMBER(E204)=ISNUMBER(E113)),1,0),IF(AND(EXACT(B204,B114),EXACT(C204,C114),EXACT(D204,D114),EXACT(E204,E114),ISNUMBER(E204)=ISNUMBER(E114)),1,0),IF(AND(EXACT(B204,B115),EXACT(C204,C115),EXACT(D204,D115),EXACT(E204,E115),ISNUMBER(E204)=ISNUMBER(E115)),1,0),IF(AND(EXACT(B204,B116),EXACT(C204,C116),EXACT(D204,D116),EXACT(E204,E116),ISNUMBER(E204)=ISNUMBER(E116)),1,0),IF(AND(EXACT(B204,B117),EXACT(C204,C117),EXACT(D204,D117),EXACT(E204,E117),ISNUMBER(E204)=ISNUMBER(E117)),1,0),IF(AND(EXACT(B204,B118),EXACT(C204,C118),EXACT(D204,D118),EXACT(E204,E118),ISNUMBER(E204)=ISNUMBER(E118)),1,0),IF(AND(EXACT(B204,B119),EXACT(C204,C119),EXACT(D204,D119),EXACT(E204,E119),ISNUMBER(E204)=ISNUMBER(E119)),1,0),IF(AND(EXACT(B204,B120),EXACT(C204,C120),EXACT(D204,D120),EXACT(E204,E120),ISNUMBER(E204)=ISNUMBER(E120)),1,0),IF(AND(EXACT(B204,B121),EXACT(C204,C121),EXACT(D204,D121),EXACT(E204,E121),ISNUMBER(E204)=ISNUMBER(E121)),1,0),IF(AND(EXACT(B204,B122),EXACT(C204,C122),EXACT(D204,D122),EXACT(E204,E122),ISNUMBER(E204)=ISNUMBER(E122)),1,0),IF(AND(EXACT(B204,B123),EXACT(C204,C123),EXACT(D204,D123),EXACT(E204,E123),ISNUMBER(E204)=ISNUMBER(E123)),1,0),IF(AND(EXACT(B204,B124),EXACT(C204,C124),EXACT(D204,D124),EXACT(E204,E124),ISNUMBER(E204)=ISNUMBER(E124)),1,0),IF(AND(EXACT(B204,B125),EXACT(C204,C125),EXACT(D204,D125),EXACT(E204,E125),ISNUMBER(E204)=ISNUMBER(E125)),1,0),IF(AND(EXACT(B204,B126),EXACT(C204,C126),EXACT(D204,D126),EXACT(E204,E126),ISNUMBER(E204)=ISNUMBER(E126)),1,0)))</x:f>
      </x:c>
      <x:c r="Q204" s="28" t="str">
        <x:f>IF(A204="","",SUM(IF(AND(EXACT(B204,B127),EXACT(C204,C127),EXACT(D204,D127),EXACT(E204,E127),ISNUMBER(E204)=ISNUMBER(E127)),1,0),IF(AND(EXACT(B204,B128),EXACT(C204,C128),EXACT(D204,D128),EXACT(E204,E128),ISNUMBER(E204)=ISNUMBER(E128)),1,0),IF(AND(EXACT(B204,B129),EXACT(C204,C129),EXACT(D204,D129),EXACT(E204,E129),ISNUMBER(E204)=ISNUMBER(E129)),1,0),IF(AND(EXACT(B204,B130),EXACT(C204,C130),EXACT(D204,D130),EXACT(E204,E130),ISNUMBER(E204)=ISNUMBER(E130)),1,0),IF(AND(EXACT(B204,B131),EXACT(C204,C131),EXACT(D204,D131),EXACT(E204,E131),ISNUMBER(E204)=ISNUMBER(E131)),1,0),IF(AND(EXACT(B204,B132),EXACT(C204,C132),EXACT(D204,D132),EXACT(E204,E132),ISNUMBER(E204)=ISNUMBER(E132)),1,0),IF(AND(EXACT(B204,B133),EXACT(C204,C133),EXACT(D204,D133),EXACT(E204,E133),ISNUMBER(E204)=ISNUMBER(E133)),1,0),IF(AND(EXACT(B204,B134),EXACT(C204,C134),EXACT(D204,D134),EXACT(E204,E134),ISNUMBER(E204)=ISNUMBER(E134)),1,0),IF(AND(EXACT(B204,B135),EXACT(C204,C135),EXACT(D204,D135),EXACT(E204,E135),ISNUMBER(E204)=ISNUMBER(E135)),1,0),IF(AND(EXACT(B204,B136),EXACT(C204,C136),EXACT(D204,D136),EXACT(E204,E136),ISNUMBER(E204)=ISNUMBER(E136)),1,0),IF(AND(EXACT(B204,B137),EXACT(C204,C137),EXACT(D204,D137),EXACT(E204,E137),ISNUMBER(E204)=ISNUMBER(E137)),1,0),IF(AND(EXACT(B204,B138),EXACT(C204,C138),EXACT(D204,D138),EXACT(E204,E138),ISNUMBER(E204)=ISNUMBER(E138)),1,0),IF(AND(EXACT(B204,B139),EXACT(C204,C139),EXACT(D204,D139),EXACT(E204,E139),ISNUMBER(E204)=ISNUMBER(E139)),1,0),IF(AND(EXACT(B204,B140),EXACT(C204,C140),EXACT(D204,D140),EXACT(E204,E140),ISNUMBER(E204)=ISNUMBER(E140)),1,0),IF(AND(EXACT(B204,B141),EXACT(C204,C141),EXACT(D204,D141),EXACT(E204,E141),ISNUMBER(E204)=ISNUMBER(E141)),1,0),IF(AND(EXACT(B204,B142),EXACT(C204,C142),EXACT(D204,D142),EXACT(E204,E142),ISNUMBER(E204)=ISNUMBER(E142)),1,0),IF(AND(EXACT(B204,B143),EXACT(C204,C143),EXACT(D204,D143),EXACT(E204,E143),ISNUMBER(E204)=ISNUMBER(E143)),1,0),IF(AND(EXACT(B204,B144),EXACT(C204,C144),EXACT(D204,D144),EXACT(E204,E144),ISNUMBER(E204)=ISNUMBER(E144)),1,0),IF(AND(EXACT(B204,B145),EXACT(C204,C145),EXACT(D204,D145),EXACT(E204,E145),ISNUMBER(E204)=ISNUMBER(E145)),1,0),IF(AND(EXACT(B204,B146),EXACT(C204,C146),EXACT(D204,D146),EXACT(E204,E146),ISNUMBER(E204)=ISNUMBER(E146)),1,0)))</x:f>
      </x:c>
      <x:c r="R204" s="28" t="str">
        <x:f>IF(A204="","",SUM(IF(AND(EXACT(B204,B147),EXACT(C204,C147),EXACT(D204,D147),EXACT(E204,E147),ISNUMBER(E204)=ISNUMBER(E147)),1,0),IF(AND(EXACT(B204,B148),EXACT(C204,C148),EXACT(D204,D148),EXACT(E204,E148),ISNUMBER(E204)=ISNUMBER(E148)),1,0),IF(AND(EXACT(B204,B149),EXACT(C204,C149),EXACT(D204,D149),EXACT(E204,E149),ISNUMBER(E204)=ISNUMBER(E149)),1,0),IF(AND(EXACT(B204,B150),EXACT(C204,C150),EXACT(D204,D150),EXACT(E204,E150),ISNUMBER(E204)=ISNUMBER(E150)),1,0),IF(AND(EXACT(B204,B151),EXACT(C204,C151),EXACT(D204,D151),EXACT(E204,E151),ISNUMBER(E204)=ISNUMBER(E151)),1,0),IF(AND(EXACT(B204,B152),EXACT(C204,C152),EXACT(D204,D152),EXACT(E204,E152),ISNUMBER(E204)=ISNUMBER(E152)),1,0),IF(AND(EXACT(B204,B153),EXACT(C204,C153),EXACT(D204,D153),EXACT(E204,E153),ISNUMBER(E204)=ISNUMBER(E153)),1,0),IF(AND(EXACT(B204,B154),EXACT(C204,C154),EXACT(D204,D154),EXACT(E204,E154),ISNUMBER(E204)=ISNUMBER(E154)),1,0),IF(AND(EXACT(B204,B155),EXACT(C204,C155),EXACT(D204,D155),EXACT(E204,E155),ISNUMBER(E204)=ISNUMBER(E155)),1,0),IF(AND(EXACT(B204,B156),EXACT(C204,C156),EXACT(D204,D156),EXACT(E204,E156),ISNUMBER(E204)=ISNUMBER(E156)),1,0),IF(AND(EXACT(B204,B157),EXACT(C204,C157),EXACT(D204,D157),EXACT(E204,E157),ISNUMBER(E204)=ISNUMBER(E157)),1,0),IF(AND(EXACT(B204,B158),EXACT(C204,C158),EXACT(D204,D158),EXACT(E204,E158),ISNUMBER(E204)=ISNUMBER(E158)),1,0),IF(AND(EXACT(B204,B159),EXACT(C204,C159),EXACT(D204,D159),EXACT(E204,E159),ISNUMBER(E204)=ISNUMBER(E159)),1,0),IF(AND(EXACT(B204,B160),EXACT(C204,C160),EXACT(D204,D160),EXACT(E204,E160),ISNUMBER(E204)=ISNUMBER(E160)),1,0),IF(AND(EXACT(B204,B161),EXACT(C204,C161),EXACT(D204,D161),EXACT(E204,E161),ISNUMBER(E204)=ISNUMBER(E161)),1,0),IF(AND(EXACT(B204,B162),EXACT(C204,C162),EXACT(D204,D162),EXACT(E204,E162),ISNUMBER(E204)=ISNUMBER(E162)),1,0),IF(AND(EXACT(B204,B163),EXACT(C204,C163),EXACT(D204,D163),EXACT(E204,E163),ISNUMBER(E204)=ISNUMBER(E163)),1,0),IF(AND(EXACT(B204,B164),EXACT(C204,C164),EXACT(D204,D164),EXACT(E204,E164),ISNUMBER(E204)=ISNUMBER(E164)),1,0),IF(AND(EXACT(B204,B165),EXACT(C204,C165),EXACT(D204,D165),EXACT(E204,E165),ISNUMBER(E204)=ISNUMBER(E165)),1,0),IF(AND(EXACT(B204,B166),EXACT(C204,C166),EXACT(D204,D166),EXACT(E204,E166),ISNUMBER(E204)=ISNUMBER(E166)),1,0)))</x:f>
      </x:c>
      <x:c r="S204" s="28" t="str">
        <x:f>IF(A204="","",SUM(IF(AND(EXACT(B204,B167),EXACT(C204,C167),EXACT(D204,D167),EXACT(E204,E167),ISNUMBER(E204)=ISNUMBER(E167)),1,0),IF(AND(EXACT(B204,B168),EXACT(C204,C168),EXACT(D204,D168),EXACT(E204,E168),ISNUMBER(E204)=ISNUMBER(E168)),1,0),IF(AND(EXACT(B204,B169),EXACT(C204,C169),EXACT(D204,D169),EXACT(E204,E169),ISNUMBER(E204)=ISNUMBER(E169)),1,0),IF(AND(EXACT(B204,B170),EXACT(C204,C170),EXACT(D204,D170),EXACT(E204,E170),ISNUMBER(E204)=ISNUMBER(E170)),1,0),IF(AND(EXACT(B204,B171),EXACT(C204,C171),EXACT(D204,D171),EXACT(E204,E171),ISNUMBER(E204)=ISNUMBER(E171)),1,0),IF(AND(EXACT(B204,B172),EXACT(C204,C172),EXACT(D204,D172),EXACT(E204,E172),ISNUMBER(E204)=ISNUMBER(E172)),1,0),IF(AND(EXACT(B204,B173),EXACT(C204,C173),EXACT(D204,D173),EXACT(E204,E173),ISNUMBER(E204)=ISNUMBER(E173)),1,0),IF(AND(EXACT(B204,B174),EXACT(C204,C174),EXACT(D204,D174),EXACT(E204,E174),ISNUMBER(E204)=ISNUMBER(E174)),1,0),IF(AND(EXACT(B204,B175),EXACT(C204,C175),EXACT(D204,D175),EXACT(E204,E175),ISNUMBER(E204)=ISNUMBER(E175)),1,0),IF(AND(EXACT(B204,B176),EXACT(C204,C176),EXACT(D204,D176),EXACT(E204,E176),ISNUMBER(E204)=ISNUMBER(E176)),1,0),IF(AND(EXACT(B204,B177),EXACT(C204,C177),EXACT(D204,D177),EXACT(E204,E177),ISNUMBER(E204)=ISNUMBER(E177)),1,0),IF(AND(EXACT(B204,B178),EXACT(C204,C178),EXACT(D204,D178),EXACT(E204,E178),ISNUMBER(E204)=ISNUMBER(E178)),1,0),IF(AND(EXACT(B204,B179),EXACT(C204,C179),EXACT(D204,D179),EXACT(E204,E179),ISNUMBER(E204)=ISNUMBER(E179)),1,0),IF(AND(EXACT(B204,B180),EXACT(C204,C180),EXACT(D204,D180),EXACT(E204,E180),ISNUMBER(E204)=ISNUMBER(E180)),1,0),IF(AND(EXACT(B204,B181),EXACT(C204,C181),EXACT(D204,D181),EXACT(E204,E181),ISNUMBER(E204)=ISNUMBER(E181)),1,0),IF(AND(EXACT(B204,B182),EXACT(C204,C182),EXACT(D204,D182),EXACT(E204,E182),ISNUMBER(E204)=ISNUMBER(E182)),1,0),IF(AND(EXACT(B204,B183),EXACT(C204,C183),EXACT(D204,D183),EXACT(E204,E183),ISNUMBER(E204)=ISNUMBER(E183)),1,0),IF(AND(EXACT(B204,B184),EXACT(C204,C184),EXACT(D204,D184),EXACT(E204,E184),ISNUMBER(E204)=ISNUMBER(E184)),1,0),IF(AND(EXACT(B204,B185),EXACT(C204,C185),EXACT(D204,D185),EXACT(E204,E185),ISNUMBER(E204)=ISNUMBER(E185)),1,0),IF(AND(EXACT(B204,B186),EXACT(C204,C186),EXACT(D204,D186),EXACT(E204,E186),ISNUMBER(E204)=ISNUMBER(E186)),1,0)))</x:f>
      </x:c>
      <x:c r="T204" s="28" t="str">
        <x:f>IF(A204="","",SUM(IF(AND(EXACT(B204,B187),EXACT(C204,C187),EXACT(D204,D187),EXACT(E204,E187),ISNUMBER(E204)=ISNUMBER(E187)),1,0),IF(AND(EXACT(B204,B188),EXACT(C204,C188),EXACT(D204,D188),EXACT(E204,E188),ISNUMBER(E204)=ISNUMBER(E188)),1,0),IF(AND(EXACT(B204,B189),EXACT(C204,C189),EXACT(D204,D189),EXACT(E204,E189),ISNUMBER(E204)=ISNUMBER(E189)),1,0),IF(AND(EXACT(B204,B190),EXACT(C204,C190),EXACT(D204,D190),EXACT(E204,E190),ISNUMBER(E204)=ISNUMBER(E190)),1,0),IF(AND(EXACT(B204,B191),EXACT(C204,C191),EXACT(D204,D191),EXACT(E204,E191),ISNUMBER(E204)=ISNUMBER(E191)),1,0),IF(AND(EXACT(B204,B192),EXACT(C204,C192),EXACT(D204,D192),EXACT(E204,E192),ISNUMBER(E204)=ISNUMBER(E192)),1,0),IF(AND(EXACT(B204,B193),EXACT(C204,C193),EXACT(D204,D193),EXACT(E204,E193),ISNUMBER(E204)=ISNUMBER(E193)),1,0),IF(AND(EXACT(B204,B194),EXACT(C204,C194),EXACT(D204,D194),EXACT(E204,E194),ISNUMBER(E204)=ISNUMBER(E194)),1,0),IF(AND(EXACT(B204,B195),EXACT(C204,C195),EXACT(D204,D195),EXACT(E204,E195),ISNUMBER(E204)=ISNUMBER(E195)),1,0),IF(AND(EXACT(B204,B196),EXACT(C204,C196),EXACT(D204,D196),EXACT(E204,E196),ISNUMBER(E204)=ISNUMBER(E196)),1,0),IF(AND(EXACT(B204,B197),EXACT(C204,C197),EXACT(D204,D197),EXACT(E204,E197),ISNUMBER(E204)=ISNUMBER(E197)),1,0),IF(AND(EXACT(B204,B198),EXACT(C204,C198),EXACT(D204,D198),EXACT(E204,E198),ISNUMBER(E204)=ISNUMBER(E198)),1,0),IF(AND(EXACT(B204,B199),EXACT(C204,C199),EXACT(D204,D199),EXACT(E204,E199),ISNUMBER(E204)=ISNUMBER(E199)),1,0),IF(AND(EXACT(B204,B200),EXACT(C204,C200),EXACT(D204,D200),EXACT(E204,E200),ISNUMBER(E204)=ISNUMBER(E200)),1,0),IF(AND(EXACT(B204,B201),EXACT(C204,C201),EXACT(D204,D201),EXACT(E204,E201),ISNUMBER(E204)=ISNUMBER(E201)),1,0),IF(AND(EXACT(B204,B202),EXACT(C204,C202),EXACT(D204,D202),EXACT(E204,E202),ISNUMBER(E204)=ISNUMBER(E202)),1,0),IF(AND(EXACT(B204,B203),EXACT(C204,C203),EXACT(D204,D203),EXACT(E204,E203),ISNUMBER(E204)=ISNUMBER(E203)),1,0),IF(AND(EXACT(B204,B204),EXACT(C204,C204),EXACT(D204,D204),EXACT(E204,E204),ISNUMBER(E204)=ISNUMBER(E204)),1,0)))</x:f>
      </x:c>
    </x:row>
    <x:row r="205" ht="22" customHeight="1">
      <x:c r="A205" s="2" t="str">
        <x:f>IF(COUNTA('Input'!A205:D205)=0,"",ROW()-6)</x:f>
      </x:c>
      <x:c r="B205" s="2" t="str">
        <x:f>IF(ISBLANK('Input'!A205),"",'Input'!A205)</x:f>
      </x:c>
      <x:c r="C205" s="2" t="str">
        <x:f>IF(ISBLANK('Input'!B205),"",'Input'!B205)</x:f>
      </x:c>
      <x:c r="D205" s="2" t="str">
        <x:f>IF(ISBLANK('Input'!C205),"",'Input'!C205)</x:f>
      </x:c>
      <x:c r="E205" s="21" t="str">
        <x:f>IF(ISBLANK('Input'!D205),"",'Input'!D205)</x:f>
      </x:c>
      <x:c r="F205" s="2" t="str">
        <x:f>IF(A205="","",SUM(K205:T205))</x:f>
      </x:c>
      <x:c r="G205" s="2" t="str">
        <x:f>IF(A205="","",IF(F205&gt;1,"Exact duplicate",IF(B205="","Missing job ID",IF(C205="","Missing customer",IF(NOT(OR(EXACT(D205,"completed"),EXACT(D205,"cancelled"))),"Missing or invalid status",IF(NOT(ISNUMBER(E205)),"Missing or invalid amount",IF(E205&lt;0,"Missing or invalid amount","")))))))</x:f>
      </x:c>
      <x:c r="H205" s="2" t="str">
        <x:f>IF(A205="","",IF(F205&gt;1,"Duplicate",IF(G205&lt;&gt;"","Exception",IF(EXACT(D205,"completed"),"Completed","Cancelled"))))</x:f>
      </x:c>
      <x:c r="I205" s="21" t="str">
        <x:f>IF(A205="","",IF(H205="Completed",E205,0))</x:f>
      </x:c>
      <x:c r="K205" s="28" t="str">
        <x:f>IF(A205="","",SUM(IF(AND(EXACT(B205,B7),EXACT(C205,C7),EXACT(D205,D7),EXACT(E205,E7),ISNUMBER(E205)=ISNUMBER(E7)),1,0),IF(AND(EXACT(B205,B8),EXACT(C205,C8),EXACT(D205,D8),EXACT(E205,E8),ISNUMBER(E205)=ISNUMBER(E8)),1,0),IF(AND(EXACT(B205,B9),EXACT(C205,C9),EXACT(D205,D9),EXACT(E205,E9),ISNUMBER(E205)=ISNUMBER(E9)),1,0),IF(AND(EXACT(B205,B10),EXACT(C205,C10),EXACT(D205,D10),EXACT(E205,E10),ISNUMBER(E205)=ISNUMBER(E10)),1,0),IF(AND(EXACT(B205,B11),EXACT(C205,C11),EXACT(D205,D11),EXACT(E205,E11),ISNUMBER(E205)=ISNUMBER(E11)),1,0),IF(AND(EXACT(B205,B12),EXACT(C205,C12),EXACT(D205,D12),EXACT(E205,E12),ISNUMBER(E205)=ISNUMBER(E12)),1,0),IF(AND(EXACT(B205,B13),EXACT(C205,C13),EXACT(D205,D13),EXACT(E205,E13),ISNUMBER(E205)=ISNUMBER(E13)),1,0),IF(AND(EXACT(B205,B14),EXACT(C205,C14),EXACT(D205,D14),EXACT(E205,E14),ISNUMBER(E205)=ISNUMBER(E14)),1,0),IF(AND(EXACT(B205,B15),EXACT(C205,C15),EXACT(D205,D15),EXACT(E205,E15),ISNUMBER(E205)=ISNUMBER(E15)),1,0),IF(AND(EXACT(B205,B16),EXACT(C205,C16),EXACT(D205,D16),EXACT(E205,E16),ISNUMBER(E205)=ISNUMBER(E16)),1,0),IF(AND(EXACT(B205,B17),EXACT(C205,C17),EXACT(D205,D17),EXACT(E205,E17),ISNUMBER(E205)=ISNUMBER(E17)),1,0),IF(AND(EXACT(B205,B18),EXACT(C205,C18),EXACT(D205,D18),EXACT(E205,E18),ISNUMBER(E205)=ISNUMBER(E18)),1,0),IF(AND(EXACT(B205,B19),EXACT(C205,C19),EXACT(D205,D19),EXACT(E205,E19),ISNUMBER(E205)=ISNUMBER(E19)),1,0),IF(AND(EXACT(B205,B20),EXACT(C205,C20),EXACT(D205,D20),EXACT(E205,E20),ISNUMBER(E205)=ISNUMBER(E20)),1,0),IF(AND(EXACT(B205,B21),EXACT(C205,C21),EXACT(D205,D21),EXACT(E205,E21),ISNUMBER(E205)=ISNUMBER(E21)),1,0),IF(AND(EXACT(B205,B22),EXACT(C205,C22),EXACT(D205,D22),EXACT(E205,E22),ISNUMBER(E205)=ISNUMBER(E22)),1,0),IF(AND(EXACT(B205,B23),EXACT(C205,C23),EXACT(D205,D23),EXACT(E205,E23),ISNUMBER(E205)=ISNUMBER(E23)),1,0),IF(AND(EXACT(B205,B24),EXACT(C205,C24),EXACT(D205,D24),EXACT(E205,E24),ISNUMBER(E205)=ISNUMBER(E24)),1,0),IF(AND(EXACT(B205,B25),EXACT(C205,C25),EXACT(D205,D25),EXACT(E205,E25),ISNUMBER(E205)=ISNUMBER(E25)),1,0),IF(AND(EXACT(B205,B26),EXACT(C205,C26),EXACT(D205,D26),EXACT(E205,E26),ISNUMBER(E205)=ISNUMBER(E26)),1,0)))</x:f>
      </x:c>
      <x:c r="L205" s="28" t="str">
        <x:f>IF(A205="","",SUM(IF(AND(EXACT(B205,B27),EXACT(C205,C27),EXACT(D205,D27),EXACT(E205,E27),ISNUMBER(E205)=ISNUMBER(E27)),1,0),IF(AND(EXACT(B205,B28),EXACT(C205,C28),EXACT(D205,D28),EXACT(E205,E28),ISNUMBER(E205)=ISNUMBER(E28)),1,0),IF(AND(EXACT(B205,B29),EXACT(C205,C29),EXACT(D205,D29),EXACT(E205,E29),ISNUMBER(E205)=ISNUMBER(E29)),1,0),IF(AND(EXACT(B205,B30),EXACT(C205,C30),EXACT(D205,D30),EXACT(E205,E30),ISNUMBER(E205)=ISNUMBER(E30)),1,0),IF(AND(EXACT(B205,B31),EXACT(C205,C31),EXACT(D205,D31),EXACT(E205,E31),ISNUMBER(E205)=ISNUMBER(E31)),1,0),IF(AND(EXACT(B205,B32),EXACT(C205,C32),EXACT(D205,D32),EXACT(E205,E32),ISNUMBER(E205)=ISNUMBER(E32)),1,0),IF(AND(EXACT(B205,B33),EXACT(C205,C33),EXACT(D205,D33),EXACT(E205,E33),ISNUMBER(E205)=ISNUMBER(E33)),1,0),IF(AND(EXACT(B205,B34),EXACT(C205,C34),EXACT(D205,D34),EXACT(E205,E34),ISNUMBER(E205)=ISNUMBER(E34)),1,0),IF(AND(EXACT(B205,B35),EXACT(C205,C35),EXACT(D205,D35),EXACT(E205,E35),ISNUMBER(E205)=ISNUMBER(E35)),1,0),IF(AND(EXACT(B205,B36),EXACT(C205,C36),EXACT(D205,D36),EXACT(E205,E36),ISNUMBER(E205)=ISNUMBER(E36)),1,0),IF(AND(EXACT(B205,B37),EXACT(C205,C37),EXACT(D205,D37),EXACT(E205,E37),ISNUMBER(E205)=ISNUMBER(E37)),1,0),IF(AND(EXACT(B205,B38),EXACT(C205,C38),EXACT(D205,D38),EXACT(E205,E38),ISNUMBER(E205)=ISNUMBER(E38)),1,0),IF(AND(EXACT(B205,B39),EXACT(C205,C39),EXACT(D205,D39),EXACT(E205,E39),ISNUMBER(E205)=ISNUMBER(E39)),1,0),IF(AND(EXACT(B205,B40),EXACT(C205,C40),EXACT(D205,D40),EXACT(E205,E40),ISNUMBER(E205)=ISNUMBER(E40)),1,0),IF(AND(EXACT(B205,B41),EXACT(C205,C41),EXACT(D205,D41),EXACT(E205,E41),ISNUMBER(E205)=ISNUMBER(E41)),1,0),IF(AND(EXACT(B205,B42),EXACT(C205,C42),EXACT(D205,D42),EXACT(E205,E42),ISNUMBER(E205)=ISNUMBER(E42)),1,0),IF(AND(EXACT(B205,B43),EXACT(C205,C43),EXACT(D205,D43),EXACT(E205,E43),ISNUMBER(E205)=ISNUMBER(E43)),1,0),IF(AND(EXACT(B205,B44),EXACT(C205,C44),EXACT(D205,D44),EXACT(E205,E44),ISNUMBER(E205)=ISNUMBER(E44)),1,0),IF(AND(EXACT(B205,B45),EXACT(C205,C45),EXACT(D205,D45),EXACT(E205,E45),ISNUMBER(E205)=ISNUMBER(E45)),1,0),IF(AND(EXACT(B205,B46),EXACT(C205,C46),EXACT(D205,D46),EXACT(E205,E46),ISNUMBER(E205)=ISNUMBER(E46)),1,0)))</x:f>
      </x:c>
      <x:c r="M205" s="28" t="str">
        <x:f>IF(A205="","",SUM(IF(AND(EXACT(B205,B47),EXACT(C205,C47),EXACT(D205,D47),EXACT(E205,E47),ISNUMBER(E205)=ISNUMBER(E47)),1,0),IF(AND(EXACT(B205,B48),EXACT(C205,C48),EXACT(D205,D48),EXACT(E205,E48),ISNUMBER(E205)=ISNUMBER(E48)),1,0),IF(AND(EXACT(B205,B49),EXACT(C205,C49),EXACT(D205,D49),EXACT(E205,E49),ISNUMBER(E205)=ISNUMBER(E49)),1,0),IF(AND(EXACT(B205,B50),EXACT(C205,C50),EXACT(D205,D50),EXACT(E205,E50),ISNUMBER(E205)=ISNUMBER(E50)),1,0),IF(AND(EXACT(B205,B51),EXACT(C205,C51),EXACT(D205,D51),EXACT(E205,E51),ISNUMBER(E205)=ISNUMBER(E51)),1,0),IF(AND(EXACT(B205,B52),EXACT(C205,C52),EXACT(D205,D52),EXACT(E205,E52),ISNUMBER(E205)=ISNUMBER(E52)),1,0),IF(AND(EXACT(B205,B53),EXACT(C205,C53),EXACT(D205,D53),EXACT(E205,E53),ISNUMBER(E205)=ISNUMBER(E53)),1,0),IF(AND(EXACT(B205,B54),EXACT(C205,C54),EXACT(D205,D54),EXACT(E205,E54),ISNUMBER(E205)=ISNUMBER(E54)),1,0),IF(AND(EXACT(B205,B55),EXACT(C205,C55),EXACT(D205,D55),EXACT(E205,E55),ISNUMBER(E205)=ISNUMBER(E55)),1,0),IF(AND(EXACT(B205,B56),EXACT(C205,C56),EXACT(D205,D56),EXACT(E205,E56),ISNUMBER(E205)=ISNUMBER(E56)),1,0),IF(AND(EXACT(B205,B57),EXACT(C205,C57),EXACT(D205,D57),EXACT(E205,E57),ISNUMBER(E205)=ISNUMBER(E57)),1,0),IF(AND(EXACT(B205,B58),EXACT(C205,C58),EXACT(D205,D58),EXACT(E205,E58),ISNUMBER(E205)=ISNUMBER(E58)),1,0),IF(AND(EXACT(B205,B59),EXACT(C205,C59),EXACT(D205,D59),EXACT(E205,E59),ISNUMBER(E205)=ISNUMBER(E59)),1,0),IF(AND(EXACT(B205,B60),EXACT(C205,C60),EXACT(D205,D60),EXACT(E205,E60),ISNUMBER(E205)=ISNUMBER(E60)),1,0),IF(AND(EXACT(B205,B61),EXACT(C205,C61),EXACT(D205,D61),EXACT(E205,E61),ISNUMBER(E205)=ISNUMBER(E61)),1,0),IF(AND(EXACT(B205,B62),EXACT(C205,C62),EXACT(D205,D62),EXACT(E205,E62),ISNUMBER(E205)=ISNUMBER(E62)),1,0),IF(AND(EXACT(B205,B63),EXACT(C205,C63),EXACT(D205,D63),EXACT(E205,E63),ISNUMBER(E205)=ISNUMBER(E63)),1,0),IF(AND(EXACT(B205,B64),EXACT(C205,C64),EXACT(D205,D64),EXACT(E205,E64),ISNUMBER(E205)=ISNUMBER(E64)),1,0),IF(AND(EXACT(B205,B65),EXACT(C205,C65),EXACT(D205,D65),EXACT(E205,E65),ISNUMBER(E205)=ISNUMBER(E65)),1,0),IF(AND(EXACT(B205,B66),EXACT(C205,C66),EXACT(D205,D66),EXACT(E205,E66),ISNUMBER(E205)=ISNUMBER(E66)),1,0)))</x:f>
      </x:c>
      <x:c r="N205" s="28" t="str">
        <x:f>IF(A205="","",SUM(IF(AND(EXACT(B205,B67),EXACT(C205,C67),EXACT(D205,D67),EXACT(E205,E67),ISNUMBER(E205)=ISNUMBER(E67)),1,0),IF(AND(EXACT(B205,B68),EXACT(C205,C68),EXACT(D205,D68),EXACT(E205,E68),ISNUMBER(E205)=ISNUMBER(E68)),1,0),IF(AND(EXACT(B205,B69),EXACT(C205,C69),EXACT(D205,D69),EXACT(E205,E69),ISNUMBER(E205)=ISNUMBER(E69)),1,0),IF(AND(EXACT(B205,B70),EXACT(C205,C70),EXACT(D205,D70),EXACT(E205,E70),ISNUMBER(E205)=ISNUMBER(E70)),1,0),IF(AND(EXACT(B205,B71),EXACT(C205,C71),EXACT(D205,D71),EXACT(E205,E71),ISNUMBER(E205)=ISNUMBER(E71)),1,0),IF(AND(EXACT(B205,B72),EXACT(C205,C72),EXACT(D205,D72),EXACT(E205,E72),ISNUMBER(E205)=ISNUMBER(E72)),1,0),IF(AND(EXACT(B205,B73),EXACT(C205,C73),EXACT(D205,D73),EXACT(E205,E73),ISNUMBER(E205)=ISNUMBER(E73)),1,0),IF(AND(EXACT(B205,B74),EXACT(C205,C74),EXACT(D205,D74),EXACT(E205,E74),ISNUMBER(E205)=ISNUMBER(E74)),1,0),IF(AND(EXACT(B205,B75),EXACT(C205,C75),EXACT(D205,D75),EXACT(E205,E75),ISNUMBER(E205)=ISNUMBER(E75)),1,0),IF(AND(EXACT(B205,B76),EXACT(C205,C76),EXACT(D205,D76),EXACT(E205,E76),ISNUMBER(E205)=ISNUMBER(E76)),1,0),IF(AND(EXACT(B205,B77),EXACT(C205,C77),EXACT(D205,D77),EXACT(E205,E77),ISNUMBER(E205)=ISNUMBER(E77)),1,0),IF(AND(EXACT(B205,B78),EXACT(C205,C78),EXACT(D205,D78),EXACT(E205,E78),ISNUMBER(E205)=ISNUMBER(E78)),1,0),IF(AND(EXACT(B205,B79),EXACT(C205,C79),EXACT(D205,D79),EXACT(E205,E79),ISNUMBER(E205)=ISNUMBER(E79)),1,0),IF(AND(EXACT(B205,B80),EXACT(C205,C80),EXACT(D205,D80),EXACT(E205,E80),ISNUMBER(E205)=ISNUMBER(E80)),1,0),IF(AND(EXACT(B205,B81),EXACT(C205,C81),EXACT(D205,D81),EXACT(E205,E81),ISNUMBER(E205)=ISNUMBER(E81)),1,0),IF(AND(EXACT(B205,B82),EXACT(C205,C82),EXACT(D205,D82),EXACT(E205,E82),ISNUMBER(E205)=ISNUMBER(E82)),1,0),IF(AND(EXACT(B205,B83),EXACT(C205,C83),EXACT(D205,D83),EXACT(E205,E83),ISNUMBER(E205)=ISNUMBER(E83)),1,0),IF(AND(EXACT(B205,B84),EXACT(C205,C84),EXACT(D205,D84),EXACT(E205,E84),ISNUMBER(E205)=ISNUMBER(E84)),1,0),IF(AND(EXACT(B205,B85),EXACT(C205,C85),EXACT(D205,D85),EXACT(E205,E85),ISNUMBER(E205)=ISNUMBER(E85)),1,0),IF(AND(EXACT(B205,B86),EXACT(C205,C86),EXACT(D205,D86),EXACT(E205,E86),ISNUMBER(E205)=ISNUMBER(E86)),1,0)))</x:f>
      </x:c>
      <x:c r="O205" s="28" t="str">
        <x:f>IF(A205="","",SUM(IF(AND(EXACT(B205,B87),EXACT(C205,C87),EXACT(D205,D87),EXACT(E205,E87),ISNUMBER(E205)=ISNUMBER(E87)),1,0),IF(AND(EXACT(B205,B88),EXACT(C205,C88),EXACT(D205,D88),EXACT(E205,E88),ISNUMBER(E205)=ISNUMBER(E88)),1,0),IF(AND(EXACT(B205,B89),EXACT(C205,C89),EXACT(D205,D89),EXACT(E205,E89),ISNUMBER(E205)=ISNUMBER(E89)),1,0),IF(AND(EXACT(B205,B90),EXACT(C205,C90),EXACT(D205,D90),EXACT(E205,E90),ISNUMBER(E205)=ISNUMBER(E90)),1,0),IF(AND(EXACT(B205,B91),EXACT(C205,C91),EXACT(D205,D91),EXACT(E205,E91),ISNUMBER(E205)=ISNUMBER(E91)),1,0),IF(AND(EXACT(B205,B92),EXACT(C205,C92),EXACT(D205,D92),EXACT(E205,E92),ISNUMBER(E205)=ISNUMBER(E92)),1,0),IF(AND(EXACT(B205,B93),EXACT(C205,C93),EXACT(D205,D93),EXACT(E205,E93),ISNUMBER(E205)=ISNUMBER(E93)),1,0),IF(AND(EXACT(B205,B94),EXACT(C205,C94),EXACT(D205,D94),EXACT(E205,E94),ISNUMBER(E205)=ISNUMBER(E94)),1,0),IF(AND(EXACT(B205,B95),EXACT(C205,C95),EXACT(D205,D95),EXACT(E205,E95),ISNUMBER(E205)=ISNUMBER(E95)),1,0),IF(AND(EXACT(B205,B96),EXACT(C205,C96),EXACT(D205,D96),EXACT(E205,E96),ISNUMBER(E205)=ISNUMBER(E96)),1,0),IF(AND(EXACT(B205,B97),EXACT(C205,C97),EXACT(D205,D97),EXACT(E205,E97),ISNUMBER(E205)=ISNUMBER(E97)),1,0),IF(AND(EXACT(B205,B98),EXACT(C205,C98),EXACT(D205,D98),EXACT(E205,E98),ISNUMBER(E205)=ISNUMBER(E98)),1,0),IF(AND(EXACT(B205,B99),EXACT(C205,C99),EXACT(D205,D99),EXACT(E205,E99),ISNUMBER(E205)=ISNUMBER(E99)),1,0),IF(AND(EXACT(B205,B100),EXACT(C205,C100),EXACT(D205,D100),EXACT(E205,E100),ISNUMBER(E205)=ISNUMBER(E100)),1,0),IF(AND(EXACT(B205,B101),EXACT(C205,C101),EXACT(D205,D101),EXACT(E205,E101),ISNUMBER(E205)=ISNUMBER(E101)),1,0),IF(AND(EXACT(B205,B102),EXACT(C205,C102),EXACT(D205,D102),EXACT(E205,E102),ISNUMBER(E205)=ISNUMBER(E102)),1,0),IF(AND(EXACT(B205,B103),EXACT(C205,C103),EXACT(D205,D103),EXACT(E205,E103),ISNUMBER(E205)=ISNUMBER(E103)),1,0),IF(AND(EXACT(B205,B104),EXACT(C205,C104),EXACT(D205,D104),EXACT(E205,E104),ISNUMBER(E205)=ISNUMBER(E104)),1,0),IF(AND(EXACT(B205,B105),EXACT(C205,C105),EXACT(D205,D105),EXACT(E205,E105),ISNUMBER(E205)=ISNUMBER(E105)),1,0),IF(AND(EXACT(B205,B106),EXACT(C205,C106),EXACT(D205,D106),EXACT(E205,E106),ISNUMBER(E205)=ISNUMBER(E106)),1,0)))</x:f>
      </x:c>
      <x:c r="P205" s="28" t="str">
        <x:f>IF(A205="","",SUM(IF(AND(EXACT(B205,B107),EXACT(C205,C107),EXACT(D205,D107),EXACT(E205,E107),ISNUMBER(E205)=ISNUMBER(E107)),1,0),IF(AND(EXACT(B205,B108),EXACT(C205,C108),EXACT(D205,D108),EXACT(E205,E108),ISNUMBER(E205)=ISNUMBER(E108)),1,0),IF(AND(EXACT(B205,B109),EXACT(C205,C109),EXACT(D205,D109),EXACT(E205,E109),ISNUMBER(E205)=ISNUMBER(E109)),1,0),IF(AND(EXACT(B205,B110),EXACT(C205,C110),EXACT(D205,D110),EXACT(E205,E110),ISNUMBER(E205)=ISNUMBER(E110)),1,0),IF(AND(EXACT(B205,B111),EXACT(C205,C111),EXACT(D205,D111),EXACT(E205,E111),ISNUMBER(E205)=ISNUMBER(E111)),1,0),IF(AND(EXACT(B205,B112),EXACT(C205,C112),EXACT(D205,D112),EXACT(E205,E112),ISNUMBER(E205)=ISNUMBER(E112)),1,0),IF(AND(EXACT(B205,B113),EXACT(C205,C113),EXACT(D205,D113),EXACT(E205,E113),ISNUMBER(E205)=ISNUMBER(E113)),1,0),IF(AND(EXACT(B205,B114),EXACT(C205,C114),EXACT(D205,D114),EXACT(E205,E114),ISNUMBER(E205)=ISNUMBER(E114)),1,0),IF(AND(EXACT(B205,B115),EXACT(C205,C115),EXACT(D205,D115),EXACT(E205,E115),ISNUMBER(E205)=ISNUMBER(E115)),1,0),IF(AND(EXACT(B205,B116),EXACT(C205,C116),EXACT(D205,D116),EXACT(E205,E116),ISNUMBER(E205)=ISNUMBER(E116)),1,0),IF(AND(EXACT(B205,B117),EXACT(C205,C117),EXACT(D205,D117),EXACT(E205,E117),ISNUMBER(E205)=ISNUMBER(E117)),1,0),IF(AND(EXACT(B205,B118),EXACT(C205,C118),EXACT(D205,D118),EXACT(E205,E118),ISNUMBER(E205)=ISNUMBER(E118)),1,0),IF(AND(EXACT(B205,B119),EXACT(C205,C119),EXACT(D205,D119),EXACT(E205,E119),ISNUMBER(E205)=ISNUMBER(E119)),1,0),IF(AND(EXACT(B205,B120),EXACT(C205,C120),EXACT(D205,D120),EXACT(E205,E120),ISNUMBER(E205)=ISNUMBER(E120)),1,0),IF(AND(EXACT(B205,B121),EXACT(C205,C121),EXACT(D205,D121),EXACT(E205,E121),ISNUMBER(E205)=ISNUMBER(E121)),1,0),IF(AND(EXACT(B205,B122),EXACT(C205,C122),EXACT(D205,D122),EXACT(E205,E122),ISNUMBER(E205)=ISNUMBER(E122)),1,0),IF(AND(EXACT(B205,B123),EXACT(C205,C123),EXACT(D205,D123),EXACT(E205,E123),ISNUMBER(E205)=ISNUMBER(E123)),1,0),IF(AND(EXACT(B205,B124),EXACT(C205,C124),EXACT(D205,D124),EXACT(E205,E124),ISNUMBER(E205)=ISNUMBER(E124)),1,0),IF(AND(EXACT(B205,B125),EXACT(C205,C125),EXACT(D205,D125),EXACT(E205,E125),ISNUMBER(E205)=ISNUMBER(E125)),1,0),IF(AND(EXACT(B205,B126),EXACT(C205,C126),EXACT(D205,D126),EXACT(E205,E126),ISNUMBER(E205)=ISNUMBER(E126)),1,0)))</x:f>
      </x:c>
      <x:c r="Q205" s="28" t="str">
        <x:f>IF(A205="","",SUM(IF(AND(EXACT(B205,B127),EXACT(C205,C127),EXACT(D205,D127),EXACT(E205,E127),ISNUMBER(E205)=ISNUMBER(E127)),1,0),IF(AND(EXACT(B205,B128),EXACT(C205,C128),EXACT(D205,D128),EXACT(E205,E128),ISNUMBER(E205)=ISNUMBER(E128)),1,0),IF(AND(EXACT(B205,B129),EXACT(C205,C129),EXACT(D205,D129),EXACT(E205,E129),ISNUMBER(E205)=ISNUMBER(E129)),1,0),IF(AND(EXACT(B205,B130),EXACT(C205,C130),EXACT(D205,D130),EXACT(E205,E130),ISNUMBER(E205)=ISNUMBER(E130)),1,0),IF(AND(EXACT(B205,B131),EXACT(C205,C131),EXACT(D205,D131),EXACT(E205,E131),ISNUMBER(E205)=ISNUMBER(E131)),1,0),IF(AND(EXACT(B205,B132),EXACT(C205,C132),EXACT(D205,D132),EXACT(E205,E132),ISNUMBER(E205)=ISNUMBER(E132)),1,0),IF(AND(EXACT(B205,B133),EXACT(C205,C133),EXACT(D205,D133),EXACT(E205,E133),ISNUMBER(E205)=ISNUMBER(E133)),1,0),IF(AND(EXACT(B205,B134),EXACT(C205,C134),EXACT(D205,D134),EXACT(E205,E134),ISNUMBER(E205)=ISNUMBER(E134)),1,0),IF(AND(EXACT(B205,B135),EXACT(C205,C135),EXACT(D205,D135),EXACT(E205,E135),ISNUMBER(E205)=ISNUMBER(E135)),1,0),IF(AND(EXACT(B205,B136),EXACT(C205,C136),EXACT(D205,D136),EXACT(E205,E136),ISNUMBER(E205)=ISNUMBER(E136)),1,0),IF(AND(EXACT(B205,B137),EXACT(C205,C137),EXACT(D205,D137),EXACT(E205,E137),ISNUMBER(E205)=ISNUMBER(E137)),1,0),IF(AND(EXACT(B205,B138),EXACT(C205,C138),EXACT(D205,D138),EXACT(E205,E138),ISNUMBER(E205)=ISNUMBER(E138)),1,0),IF(AND(EXACT(B205,B139),EXACT(C205,C139),EXACT(D205,D139),EXACT(E205,E139),ISNUMBER(E205)=ISNUMBER(E139)),1,0),IF(AND(EXACT(B205,B140),EXACT(C205,C140),EXACT(D205,D140),EXACT(E205,E140),ISNUMBER(E205)=ISNUMBER(E140)),1,0),IF(AND(EXACT(B205,B141),EXACT(C205,C141),EXACT(D205,D141),EXACT(E205,E141),ISNUMBER(E205)=ISNUMBER(E141)),1,0),IF(AND(EXACT(B205,B142),EXACT(C205,C142),EXACT(D205,D142),EXACT(E205,E142),ISNUMBER(E205)=ISNUMBER(E142)),1,0),IF(AND(EXACT(B205,B143),EXACT(C205,C143),EXACT(D205,D143),EXACT(E205,E143),ISNUMBER(E205)=ISNUMBER(E143)),1,0),IF(AND(EXACT(B205,B144),EXACT(C205,C144),EXACT(D205,D144),EXACT(E205,E144),ISNUMBER(E205)=ISNUMBER(E144)),1,0),IF(AND(EXACT(B205,B145),EXACT(C205,C145),EXACT(D205,D145),EXACT(E205,E145),ISNUMBER(E205)=ISNUMBER(E145)),1,0),IF(AND(EXACT(B205,B146),EXACT(C205,C146),EXACT(D205,D146),EXACT(E205,E146),ISNUMBER(E205)=ISNUMBER(E146)),1,0)))</x:f>
      </x:c>
      <x:c r="R205" s="28" t="str">
        <x:f>IF(A205="","",SUM(IF(AND(EXACT(B205,B147),EXACT(C205,C147),EXACT(D205,D147),EXACT(E205,E147),ISNUMBER(E205)=ISNUMBER(E147)),1,0),IF(AND(EXACT(B205,B148),EXACT(C205,C148),EXACT(D205,D148),EXACT(E205,E148),ISNUMBER(E205)=ISNUMBER(E148)),1,0),IF(AND(EXACT(B205,B149),EXACT(C205,C149),EXACT(D205,D149),EXACT(E205,E149),ISNUMBER(E205)=ISNUMBER(E149)),1,0),IF(AND(EXACT(B205,B150),EXACT(C205,C150),EXACT(D205,D150),EXACT(E205,E150),ISNUMBER(E205)=ISNUMBER(E150)),1,0),IF(AND(EXACT(B205,B151),EXACT(C205,C151),EXACT(D205,D151),EXACT(E205,E151),ISNUMBER(E205)=ISNUMBER(E151)),1,0),IF(AND(EXACT(B205,B152),EXACT(C205,C152),EXACT(D205,D152),EXACT(E205,E152),ISNUMBER(E205)=ISNUMBER(E152)),1,0),IF(AND(EXACT(B205,B153),EXACT(C205,C153),EXACT(D205,D153),EXACT(E205,E153),ISNUMBER(E205)=ISNUMBER(E153)),1,0),IF(AND(EXACT(B205,B154),EXACT(C205,C154),EXACT(D205,D154),EXACT(E205,E154),ISNUMBER(E205)=ISNUMBER(E154)),1,0),IF(AND(EXACT(B205,B155),EXACT(C205,C155),EXACT(D205,D155),EXACT(E205,E155),ISNUMBER(E205)=ISNUMBER(E155)),1,0),IF(AND(EXACT(B205,B156),EXACT(C205,C156),EXACT(D205,D156),EXACT(E205,E156),ISNUMBER(E205)=ISNUMBER(E156)),1,0),IF(AND(EXACT(B205,B157),EXACT(C205,C157),EXACT(D205,D157),EXACT(E205,E157),ISNUMBER(E205)=ISNUMBER(E157)),1,0),IF(AND(EXACT(B205,B158),EXACT(C205,C158),EXACT(D205,D158),EXACT(E205,E158),ISNUMBER(E205)=ISNUMBER(E158)),1,0),IF(AND(EXACT(B205,B159),EXACT(C205,C159),EXACT(D205,D159),EXACT(E205,E159),ISNUMBER(E205)=ISNUMBER(E159)),1,0),IF(AND(EXACT(B205,B160),EXACT(C205,C160),EXACT(D205,D160),EXACT(E205,E160),ISNUMBER(E205)=ISNUMBER(E160)),1,0),IF(AND(EXACT(B205,B161),EXACT(C205,C161),EXACT(D205,D161),EXACT(E205,E161),ISNUMBER(E205)=ISNUMBER(E161)),1,0),IF(AND(EXACT(B205,B162),EXACT(C205,C162),EXACT(D205,D162),EXACT(E205,E162),ISNUMBER(E205)=ISNUMBER(E162)),1,0),IF(AND(EXACT(B205,B163),EXACT(C205,C163),EXACT(D205,D163),EXACT(E205,E163),ISNUMBER(E205)=ISNUMBER(E163)),1,0),IF(AND(EXACT(B205,B164),EXACT(C205,C164),EXACT(D205,D164),EXACT(E205,E164),ISNUMBER(E205)=ISNUMBER(E164)),1,0),IF(AND(EXACT(B205,B165),EXACT(C205,C165),EXACT(D205,D165),EXACT(E205,E165),ISNUMBER(E205)=ISNUMBER(E165)),1,0),IF(AND(EXACT(B205,B166),EXACT(C205,C166),EXACT(D205,D166),EXACT(E205,E166),ISNUMBER(E205)=ISNUMBER(E166)),1,0)))</x:f>
      </x:c>
      <x:c r="S205" s="28" t="str">
        <x:f>IF(A205="","",SUM(IF(AND(EXACT(B205,B167),EXACT(C205,C167),EXACT(D205,D167),EXACT(E205,E167),ISNUMBER(E205)=ISNUMBER(E167)),1,0),IF(AND(EXACT(B205,B168),EXACT(C205,C168),EXACT(D205,D168),EXACT(E205,E168),ISNUMBER(E205)=ISNUMBER(E168)),1,0),IF(AND(EXACT(B205,B169),EXACT(C205,C169),EXACT(D205,D169),EXACT(E205,E169),ISNUMBER(E205)=ISNUMBER(E169)),1,0),IF(AND(EXACT(B205,B170),EXACT(C205,C170),EXACT(D205,D170),EXACT(E205,E170),ISNUMBER(E205)=ISNUMBER(E170)),1,0),IF(AND(EXACT(B205,B171),EXACT(C205,C171),EXACT(D205,D171),EXACT(E205,E171),ISNUMBER(E205)=ISNUMBER(E171)),1,0),IF(AND(EXACT(B205,B172),EXACT(C205,C172),EXACT(D205,D172),EXACT(E205,E172),ISNUMBER(E205)=ISNUMBER(E172)),1,0),IF(AND(EXACT(B205,B173),EXACT(C205,C173),EXACT(D205,D173),EXACT(E205,E173),ISNUMBER(E205)=ISNUMBER(E173)),1,0),IF(AND(EXACT(B205,B174),EXACT(C205,C174),EXACT(D205,D174),EXACT(E205,E174),ISNUMBER(E205)=ISNUMBER(E174)),1,0),IF(AND(EXACT(B205,B175),EXACT(C205,C175),EXACT(D205,D175),EXACT(E205,E175),ISNUMBER(E205)=ISNUMBER(E175)),1,0),IF(AND(EXACT(B205,B176),EXACT(C205,C176),EXACT(D205,D176),EXACT(E205,E176),ISNUMBER(E205)=ISNUMBER(E176)),1,0),IF(AND(EXACT(B205,B177),EXACT(C205,C177),EXACT(D205,D177),EXACT(E205,E177),ISNUMBER(E205)=ISNUMBER(E177)),1,0),IF(AND(EXACT(B205,B178),EXACT(C205,C178),EXACT(D205,D178),EXACT(E205,E178),ISNUMBER(E205)=ISNUMBER(E178)),1,0),IF(AND(EXACT(B205,B179),EXACT(C205,C179),EXACT(D205,D179),EXACT(E205,E179),ISNUMBER(E205)=ISNUMBER(E179)),1,0),IF(AND(EXACT(B205,B180),EXACT(C205,C180),EXACT(D205,D180),EXACT(E205,E180),ISNUMBER(E205)=ISNUMBER(E180)),1,0),IF(AND(EXACT(B205,B181),EXACT(C205,C181),EXACT(D205,D181),EXACT(E205,E181),ISNUMBER(E205)=ISNUMBER(E181)),1,0),IF(AND(EXACT(B205,B182),EXACT(C205,C182),EXACT(D205,D182),EXACT(E205,E182),ISNUMBER(E205)=ISNUMBER(E182)),1,0),IF(AND(EXACT(B205,B183),EXACT(C205,C183),EXACT(D205,D183),EXACT(E205,E183),ISNUMBER(E205)=ISNUMBER(E183)),1,0),IF(AND(EXACT(B205,B184),EXACT(C205,C184),EXACT(D205,D184),EXACT(E205,E184),ISNUMBER(E205)=ISNUMBER(E184)),1,0),IF(AND(EXACT(B205,B185),EXACT(C205,C185),EXACT(D205,D185),EXACT(E205,E185),ISNUMBER(E205)=ISNUMBER(E185)),1,0),IF(AND(EXACT(B205,B186),EXACT(C205,C186),EXACT(D205,D186),EXACT(E205,E186),ISNUMBER(E205)=ISNUMBER(E186)),1,0)))</x:f>
      </x:c>
      <x:c r="T205" s="28" t="str">
        <x:f>IF(A205="","",SUM(IF(AND(EXACT(B205,B187),EXACT(C205,C187),EXACT(D205,D187),EXACT(E205,E187),ISNUMBER(E205)=ISNUMBER(E187)),1,0),IF(AND(EXACT(B205,B188),EXACT(C205,C188),EXACT(D205,D188),EXACT(E205,E188),ISNUMBER(E205)=ISNUMBER(E188)),1,0),IF(AND(EXACT(B205,B189),EXACT(C205,C189),EXACT(D205,D189),EXACT(E205,E189),ISNUMBER(E205)=ISNUMBER(E189)),1,0),IF(AND(EXACT(B205,B190),EXACT(C205,C190),EXACT(D205,D190),EXACT(E205,E190),ISNUMBER(E205)=ISNUMBER(E190)),1,0),IF(AND(EXACT(B205,B191),EXACT(C205,C191),EXACT(D205,D191),EXACT(E205,E191),ISNUMBER(E205)=ISNUMBER(E191)),1,0),IF(AND(EXACT(B205,B192),EXACT(C205,C192),EXACT(D205,D192),EXACT(E205,E192),ISNUMBER(E205)=ISNUMBER(E192)),1,0),IF(AND(EXACT(B205,B193),EXACT(C205,C193),EXACT(D205,D193),EXACT(E205,E193),ISNUMBER(E205)=ISNUMBER(E193)),1,0),IF(AND(EXACT(B205,B194),EXACT(C205,C194),EXACT(D205,D194),EXACT(E205,E194),ISNUMBER(E205)=ISNUMBER(E194)),1,0),IF(AND(EXACT(B205,B195),EXACT(C205,C195),EXACT(D205,D195),EXACT(E205,E195),ISNUMBER(E205)=ISNUMBER(E195)),1,0),IF(AND(EXACT(B205,B196),EXACT(C205,C196),EXACT(D205,D196),EXACT(E205,E196),ISNUMBER(E205)=ISNUMBER(E196)),1,0),IF(AND(EXACT(B205,B197),EXACT(C205,C197),EXACT(D205,D197),EXACT(E205,E197),ISNUMBER(E205)=ISNUMBER(E197)),1,0),IF(AND(EXACT(B205,B198),EXACT(C205,C198),EXACT(D205,D198),EXACT(E205,E198),ISNUMBER(E205)=ISNUMBER(E198)),1,0),IF(AND(EXACT(B205,B199),EXACT(C205,C199),EXACT(D205,D199),EXACT(E205,E199),ISNUMBER(E205)=ISNUMBER(E199)),1,0),IF(AND(EXACT(B205,B200),EXACT(C205,C200),EXACT(D205,D200),EXACT(E205,E200),ISNUMBER(E205)=ISNUMBER(E200)),1,0),IF(AND(EXACT(B205,B201),EXACT(C205,C201),EXACT(D205,D201),EXACT(E205,E201),ISNUMBER(E205)=ISNUMBER(E201)),1,0),IF(AND(EXACT(B205,B202),EXACT(C205,C202),EXACT(D205,D202),EXACT(E205,E202),ISNUMBER(E205)=ISNUMBER(E202)),1,0),IF(AND(EXACT(B205,B203),EXACT(C205,C203),EXACT(D205,D203),EXACT(E205,E203),ISNUMBER(E205)=ISNUMBER(E203)),1,0),IF(AND(EXACT(B205,B204),EXACT(C205,C204),EXACT(D205,D204),EXACT(E205,E204),ISNUMBER(E205)=ISNUMBER(E204)),1,0),IF(AND(EXACT(B205,B205),EXACT(C205,C205),EXACT(D205,D205),EXACT(E205,E205),ISNUMBER(E205)=ISNUMBER(E205)),1,0)))</x:f>
      </x:c>
    </x:row>
    <x:row r="206" ht="22" customHeight="1">
      <x:c r="A206" s="2" t="str">
        <x:f>IF(COUNTA('Input'!A206:D206)=0,"",ROW()-6)</x:f>
      </x:c>
      <x:c r="B206" s="2" t="str">
        <x:f>IF(ISBLANK('Input'!A206),"",'Input'!A206)</x:f>
      </x:c>
      <x:c r="C206" s="2" t="str">
        <x:f>IF(ISBLANK('Input'!B206),"",'Input'!B206)</x:f>
      </x:c>
      <x:c r="D206" s="2" t="str">
        <x:f>IF(ISBLANK('Input'!C206),"",'Input'!C206)</x:f>
      </x:c>
      <x:c r="E206" s="21" t="str">
        <x:f>IF(ISBLANK('Input'!D206),"",'Input'!D206)</x:f>
      </x:c>
      <x:c r="F206" s="2" t="str">
        <x:f>IF(A206="","",SUM(K206:T206))</x:f>
      </x:c>
      <x:c r="G206" s="2" t="str">
        <x:f>IF(A206="","",IF(F206&gt;1,"Exact duplicate",IF(B206="","Missing job ID",IF(C206="","Missing customer",IF(NOT(OR(EXACT(D206,"completed"),EXACT(D206,"cancelled"))),"Missing or invalid status",IF(NOT(ISNUMBER(E206)),"Missing or invalid amount",IF(E206&lt;0,"Missing or invalid amount","")))))))</x:f>
      </x:c>
      <x:c r="H206" s="2" t="str">
        <x:f>IF(A206="","",IF(F206&gt;1,"Duplicate",IF(G206&lt;&gt;"","Exception",IF(EXACT(D206,"completed"),"Completed","Cancelled"))))</x:f>
      </x:c>
      <x:c r="I206" s="21" t="str">
        <x:f>IF(A206="","",IF(H206="Completed",E206,0))</x:f>
      </x:c>
      <x:c r="K206" s="28" t="str">
        <x:f>IF(A206="","",SUM(IF(AND(EXACT(B206,B7),EXACT(C206,C7),EXACT(D206,D7),EXACT(E206,E7),ISNUMBER(E206)=ISNUMBER(E7)),1,0),IF(AND(EXACT(B206,B8),EXACT(C206,C8),EXACT(D206,D8),EXACT(E206,E8),ISNUMBER(E206)=ISNUMBER(E8)),1,0),IF(AND(EXACT(B206,B9),EXACT(C206,C9),EXACT(D206,D9),EXACT(E206,E9),ISNUMBER(E206)=ISNUMBER(E9)),1,0),IF(AND(EXACT(B206,B10),EXACT(C206,C10),EXACT(D206,D10),EXACT(E206,E10),ISNUMBER(E206)=ISNUMBER(E10)),1,0),IF(AND(EXACT(B206,B11),EXACT(C206,C11),EXACT(D206,D11),EXACT(E206,E11),ISNUMBER(E206)=ISNUMBER(E11)),1,0),IF(AND(EXACT(B206,B12),EXACT(C206,C12),EXACT(D206,D12),EXACT(E206,E12),ISNUMBER(E206)=ISNUMBER(E12)),1,0),IF(AND(EXACT(B206,B13),EXACT(C206,C13),EXACT(D206,D13),EXACT(E206,E13),ISNUMBER(E206)=ISNUMBER(E13)),1,0),IF(AND(EXACT(B206,B14),EXACT(C206,C14),EXACT(D206,D14),EXACT(E206,E14),ISNUMBER(E206)=ISNUMBER(E14)),1,0),IF(AND(EXACT(B206,B15),EXACT(C206,C15),EXACT(D206,D15),EXACT(E206,E15),ISNUMBER(E206)=ISNUMBER(E15)),1,0),IF(AND(EXACT(B206,B16),EXACT(C206,C16),EXACT(D206,D16),EXACT(E206,E16),ISNUMBER(E206)=ISNUMBER(E16)),1,0),IF(AND(EXACT(B206,B17),EXACT(C206,C17),EXACT(D206,D17),EXACT(E206,E17),ISNUMBER(E206)=ISNUMBER(E17)),1,0),IF(AND(EXACT(B206,B18),EXACT(C206,C18),EXACT(D206,D18),EXACT(E206,E18),ISNUMBER(E206)=ISNUMBER(E18)),1,0),IF(AND(EXACT(B206,B19),EXACT(C206,C19),EXACT(D206,D19),EXACT(E206,E19),ISNUMBER(E206)=ISNUMBER(E19)),1,0),IF(AND(EXACT(B206,B20),EXACT(C206,C20),EXACT(D206,D20),EXACT(E206,E20),ISNUMBER(E206)=ISNUMBER(E20)),1,0),IF(AND(EXACT(B206,B21),EXACT(C206,C21),EXACT(D206,D21),EXACT(E206,E21),ISNUMBER(E206)=ISNUMBER(E21)),1,0),IF(AND(EXACT(B206,B22),EXACT(C206,C22),EXACT(D206,D22),EXACT(E206,E22),ISNUMBER(E206)=ISNUMBER(E22)),1,0),IF(AND(EXACT(B206,B23),EXACT(C206,C23),EXACT(D206,D23),EXACT(E206,E23),ISNUMBER(E206)=ISNUMBER(E23)),1,0),IF(AND(EXACT(B206,B24),EXACT(C206,C24),EXACT(D206,D24),EXACT(E206,E24),ISNUMBER(E206)=ISNUMBER(E24)),1,0),IF(AND(EXACT(B206,B25),EXACT(C206,C25),EXACT(D206,D25),EXACT(E206,E25),ISNUMBER(E206)=ISNUMBER(E25)),1,0),IF(AND(EXACT(B206,B26),EXACT(C206,C26),EXACT(D206,D26),EXACT(E206,E26),ISNUMBER(E206)=ISNUMBER(E26)),1,0)))</x:f>
      </x:c>
      <x:c r="L206" s="28" t="str">
        <x:f>IF(A206="","",SUM(IF(AND(EXACT(B206,B27),EXACT(C206,C27),EXACT(D206,D27),EXACT(E206,E27),ISNUMBER(E206)=ISNUMBER(E27)),1,0),IF(AND(EXACT(B206,B28),EXACT(C206,C28),EXACT(D206,D28),EXACT(E206,E28),ISNUMBER(E206)=ISNUMBER(E28)),1,0),IF(AND(EXACT(B206,B29),EXACT(C206,C29),EXACT(D206,D29),EXACT(E206,E29),ISNUMBER(E206)=ISNUMBER(E29)),1,0),IF(AND(EXACT(B206,B30),EXACT(C206,C30),EXACT(D206,D30),EXACT(E206,E30),ISNUMBER(E206)=ISNUMBER(E30)),1,0),IF(AND(EXACT(B206,B31),EXACT(C206,C31),EXACT(D206,D31),EXACT(E206,E31),ISNUMBER(E206)=ISNUMBER(E31)),1,0),IF(AND(EXACT(B206,B32),EXACT(C206,C32),EXACT(D206,D32),EXACT(E206,E32),ISNUMBER(E206)=ISNUMBER(E32)),1,0),IF(AND(EXACT(B206,B33),EXACT(C206,C33),EXACT(D206,D33),EXACT(E206,E33),ISNUMBER(E206)=ISNUMBER(E33)),1,0),IF(AND(EXACT(B206,B34),EXACT(C206,C34),EXACT(D206,D34),EXACT(E206,E34),ISNUMBER(E206)=ISNUMBER(E34)),1,0),IF(AND(EXACT(B206,B35),EXACT(C206,C35),EXACT(D206,D35),EXACT(E206,E35),ISNUMBER(E206)=ISNUMBER(E35)),1,0),IF(AND(EXACT(B206,B36),EXACT(C206,C36),EXACT(D206,D36),EXACT(E206,E36),ISNUMBER(E206)=ISNUMBER(E36)),1,0),IF(AND(EXACT(B206,B37),EXACT(C206,C37),EXACT(D206,D37),EXACT(E206,E37),ISNUMBER(E206)=ISNUMBER(E37)),1,0),IF(AND(EXACT(B206,B38),EXACT(C206,C38),EXACT(D206,D38),EXACT(E206,E38),ISNUMBER(E206)=ISNUMBER(E38)),1,0),IF(AND(EXACT(B206,B39),EXACT(C206,C39),EXACT(D206,D39),EXACT(E206,E39),ISNUMBER(E206)=ISNUMBER(E39)),1,0),IF(AND(EXACT(B206,B40),EXACT(C206,C40),EXACT(D206,D40),EXACT(E206,E40),ISNUMBER(E206)=ISNUMBER(E40)),1,0),IF(AND(EXACT(B206,B41),EXACT(C206,C41),EXACT(D206,D41),EXACT(E206,E41),ISNUMBER(E206)=ISNUMBER(E41)),1,0),IF(AND(EXACT(B206,B42),EXACT(C206,C42),EXACT(D206,D42),EXACT(E206,E42),ISNUMBER(E206)=ISNUMBER(E42)),1,0),IF(AND(EXACT(B206,B43),EXACT(C206,C43),EXACT(D206,D43),EXACT(E206,E43),ISNUMBER(E206)=ISNUMBER(E43)),1,0),IF(AND(EXACT(B206,B44),EXACT(C206,C44),EXACT(D206,D44),EXACT(E206,E44),ISNUMBER(E206)=ISNUMBER(E44)),1,0),IF(AND(EXACT(B206,B45),EXACT(C206,C45),EXACT(D206,D45),EXACT(E206,E45),ISNUMBER(E206)=ISNUMBER(E45)),1,0),IF(AND(EXACT(B206,B46),EXACT(C206,C46),EXACT(D206,D46),EXACT(E206,E46),ISNUMBER(E206)=ISNUMBER(E46)),1,0)))</x:f>
      </x:c>
      <x:c r="M206" s="28" t="str">
        <x:f>IF(A206="","",SUM(IF(AND(EXACT(B206,B47),EXACT(C206,C47),EXACT(D206,D47),EXACT(E206,E47),ISNUMBER(E206)=ISNUMBER(E47)),1,0),IF(AND(EXACT(B206,B48),EXACT(C206,C48),EXACT(D206,D48),EXACT(E206,E48),ISNUMBER(E206)=ISNUMBER(E48)),1,0),IF(AND(EXACT(B206,B49),EXACT(C206,C49),EXACT(D206,D49),EXACT(E206,E49),ISNUMBER(E206)=ISNUMBER(E49)),1,0),IF(AND(EXACT(B206,B50),EXACT(C206,C50),EXACT(D206,D50),EXACT(E206,E50),ISNUMBER(E206)=ISNUMBER(E50)),1,0),IF(AND(EXACT(B206,B51),EXACT(C206,C51),EXACT(D206,D51),EXACT(E206,E51),ISNUMBER(E206)=ISNUMBER(E51)),1,0),IF(AND(EXACT(B206,B52),EXACT(C206,C52),EXACT(D206,D52),EXACT(E206,E52),ISNUMBER(E206)=ISNUMBER(E52)),1,0),IF(AND(EXACT(B206,B53),EXACT(C206,C53),EXACT(D206,D53),EXACT(E206,E53),ISNUMBER(E206)=ISNUMBER(E53)),1,0),IF(AND(EXACT(B206,B54),EXACT(C206,C54),EXACT(D206,D54),EXACT(E206,E54),ISNUMBER(E206)=ISNUMBER(E54)),1,0),IF(AND(EXACT(B206,B55),EXACT(C206,C55),EXACT(D206,D55),EXACT(E206,E55),ISNUMBER(E206)=ISNUMBER(E55)),1,0),IF(AND(EXACT(B206,B56),EXACT(C206,C56),EXACT(D206,D56),EXACT(E206,E56),ISNUMBER(E206)=ISNUMBER(E56)),1,0),IF(AND(EXACT(B206,B57),EXACT(C206,C57),EXACT(D206,D57),EXACT(E206,E57),ISNUMBER(E206)=ISNUMBER(E57)),1,0),IF(AND(EXACT(B206,B58),EXACT(C206,C58),EXACT(D206,D58),EXACT(E206,E58),ISNUMBER(E206)=ISNUMBER(E58)),1,0),IF(AND(EXACT(B206,B59),EXACT(C206,C59),EXACT(D206,D59),EXACT(E206,E59),ISNUMBER(E206)=ISNUMBER(E59)),1,0),IF(AND(EXACT(B206,B60),EXACT(C206,C60),EXACT(D206,D60),EXACT(E206,E60),ISNUMBER(E206)=ISNUMBER(E60)),1,0),IF(AND(EXACT(B206,B61),EXACT(C206,C61),EXACT(D206,D61),EXACT(E206,E61),ISNUMBER(E206)=ISNUMBER(E61)),1,0),IF(AND(EXACT(B206,B62),EXACT(C206,C62),EXACT(D206,D62),EXACT(E206,E62),ISNUMBER(E206)=ISNUMBER(E62)),1,0),IF(AND(EXACT(B206,B63),EXACT(C206,C63),EXACT(D206,D63),EXACT(E206,E63),ISNUMBER(E206)=ISNUMBER(E63)),1,0),IF(AND(EXACT(B206,B64),EXACT(C206,C64),EXACT(D206,D64),EXACT(E206,E64),ISNUMBER(E206)=ISNUMBER(E64)),1,0),IF(AND(EXACT(B206,B65),EXACT(C206,C65),EXACT(D206,D65),EXACT(E206,E65),ISNUMBER(E206)=ISNUMBER(E65)),1,0),IF(AND(EXACT(B206,B66),EXACT(C206,C66),EXACT(D206,D66),EXACT(E206,E66),ISNUMBER(E206)=ISNUMBER(E66)),1,0)))</x:f>
      </x:c>
      <x:c r="N206" s="28" t="str">
        <x:f>IF(A206="","",SUM(IF(AND(EXACT(B206,B67),EXACT(C206,C67),EXACT(D206,D67),EXACT(E206,E67),ISNUMBER(E206)=ISNUMBER(E67)),1,0),IF(AND(EXACT(B206,B68),EXACT(C206,C68),EXACT(D206,D68),EXACT(E206,E68),ISNUMBER(E206)=ISNUMBER(E68)),1,0),IF(AND(EXACT(B206,B69),EXACT(C206,C69),EXACT(D206,D69),EXACT(E206,E69),ISNUMBER(E206)=ISNUMBER(E69)),1,0),IF(AND(EXACT(B206,B70),EXACT(C206,C70),EXACT(D206,D70),EXACT(E206,E70),ISNUMBER(E206)=ISNUMBER(E70)),1,0),IF(AND(EXACT(B206,B71),EXACT(C206,C71),EXACT(D206,D71),EXACT(E206,E71),ISNUMBER(E206)=ISNUMBER(E71)),1,0),IF(AND(EXACT(B206,B72),EXACT(C206,C72),EXACT(D206,D72),EXACT(E206,E72),ISNUMBER(E206)=ISNUMBER(E72)),1,0),IF(AND(EXACT(B206,B73),EXACT(C206,C73),EXACT(D206,D73),EXACT(E206,E73),ISNUMBER(E206)=ISNUMBER(E73)),1,0),IF(AND(EXACT(B206,B74),EXACT(C206,C74),EXACT(D206,D74),EXACT(E206,E74),ISNUMBER(E206)=ISNUMBER(E74)),1,0),IF(AND(EXACT(B206,B75),EXACT(C206,C75),EXACT(D206,D75),EXACT(E206,E75),ISNUMBER(E206)=ISNUMBER(E75)),1,0),IF(AND(EXACT(B206,B76),EXACT(C206,C76),EXACT(D206,D76),EXACT(E206,E76),ISNUMBER(E206)=ISNUMBER(E76)),1,0),IF(AND(EXACT(B206,B77),EXACT(C206,C77),EXACT(D206,D77),EXACT(E206,E77),ISNUMBER(E206)=ISNUMBER(E77)),1,0),IF(AND(EXACT(B206,B78),EXACT(C206,C78),EXACT(D206,D78),EXACT(E206,E78),ISNUMBER(E206)=ISNUMBER(E78)),1,0),IF(AND(EXACT(B206,B79),EXACT(C206,C79),EXACT(D206,D79),EXACT(E206,E79),ISNUMBER(E206)=ISNUMBER(E79)),1,0),IF(AND(EXACT(B206,B80),EXACT(C206,C80),EXACT(D206,D80),EXACT(E206,E80),ISNUMBER(E206)=ISNUMBER(E80)),1,0),IF(AND(EXACT(B206,B81),EXACT(C206,C81),EXACT(D206,D81),EXACT(E206,E81),ISNUMBER(E206)=ISNUMBER(E81)),1,0),IF(AND(EXACT(B206,B82),EXACT(C206,C82),EXACT(D206,D82),EXACT(E206,E82),ISNUMBER(E206)=ISNUMBER(E82)),1,0),IF(AND(EXACT(B206,B83),EXACT(C206,C83),EXACT(D206,D83),EXACT(E206,E83),ISNUMBER(E206)=ISNUMBER(E83)),1,0),IF(AND(EXACT(B206,B84),EXACT(C206,C84),EXACT(D206,D84),EXACT(E206,E84),ISNUMBER(E206)=ISNUMBER(E84)),1,0),IF(AND(EXACT(B206,B85),EXACT(C206,C85),EXACT(D206,D85),EXACT(E206,E85),ISNUMBER(E206)=ISNUMBER(E85)),1,0),IF(AND(EXACT(B206,B86),EXACT(C206,C86),EXACT(D206,D86),EXACT(E206,E86),ISNUMBER(E206)=ISNUMBER(E86)),1,0)))</x:f>
      </x:c>
      <x:c r="O206" s="28" t="str">
        <x:f>IF(A206="","",SUM(IF(AND(EXACT(B206,B87),EXACT(C206,C87),EXACT(D206,D87),EXACT(E206,E87),ISNUMBER(E206)=ISNUMBER(E87)),1,0),IF(AND(EXACT(B206,B88),EXACT(C206,C88),EXACT(D206,D88),EXACT(E206,E88),ISNUMBER(E206)=ISNUMBER(E88)),1,0),IF(AND(EXACT(B206,B89),EXACT(C206,C89),EXACT(D206,D89),EXACT(E206,E89),ISNUMBER(E206)=ISNUMBER(E89)),1,0),IF(AND(EXACT(B206,B90),EXACT(C206,C90),EXACT(D206,D90),EXACT(E206,E90),ISNUMBER(E206)=ISNUMBER(E90)),1,0),IF(AND(EXACT(B206,B91),EXACT(C206,C91),EXACT(D206,D91),EXACT(E206,E91),ISNUMBER(E206)=ISNUMBER(E91)),1,0),IF(AND(EXACT(B206,B92),EXACT(C206,C92),EXACT(D206,D92),EXACT(E206,E92),ISNUMBER(E206)=ISNUMBER(E92)),1,0),IF(AND(EXACT(B206,B93),EXACT(C206,C93),EXACT(D206,D93),EXACT(E206,E93),ISNUMBER(E206)=ISNUMBER(E93)),1,0),IF(AND(EXACT(B206,B94),EXACT(C206,C94),EXACT(D206,D94),EXACT(E206,E94),ISNUMBER(E206)=ISNUMBER(E94)),1,0),IF(AND(EXACT(B206,B95),EXACT(C206,C95),EXACT(D206,D95),EXACT(E206,E95),ISNUMBER(E206)=ISNUMBER(E95)),1,0),IF(AND(EXACT(B206,B96),EXACT(C206,C96),EXACT(D206,D96),EXACT(E206,E96),ISNUMBER(E206)=ISNUMBER(E96)),1,0),IF(AND(EXACT(B206,B97),EXACT(C206,C97),EXACT(D206,D97),EXACT(E206,E97),ISNUMBER(E206)=ISNUMBER(E97)),1,0),IF(AND(EXACT(B206,B98),EXACT(C206,C98),EXACT(D206,D98),EXACT(E206,E98),ISNUMBER(E206)=ISNUMBER(E98)),1,0),IF(AND(EXACT(B206,B99),EXACT(C206,C99),EXACT(D206,D99),EXACT(E206,E99),ISNUMBER(E206)=ISNUMBER(E99)),1,0),IF(AND(EXACT(B206,B100),EXACT(C206,C100),EXACT(D206,D100),EXACT(E206,E100),ISNUMBER(E206)=ISNUMBER(E100)),1,0),IF(AND(EXACT(B206,B101),EXACT(C206,C101),EXACT(D206,D101),EXACT(E206,E101),ISNUMBER(E206)=ISNUMBER(E101)),1,0),IF(AND(EXACT(B206,B102),EXACT(C206,C102),EXACT(D206,D102),EXACT(E206,E102),ISNUMBER(E206)=ISNUMBER(E102)),1,0),IF(AND(EXACT(B206,B103),EXACT(C206,C103),EXACT(D206,D103),EXACT(E206,E103),ISNUMBER(E206)=ISNUMBER(E103)),1,0),IF(AND(EXACT(B206,B104),EXACT(C206,C104),EXACT(D206,D104),EXACT(E206,E104),ISNUMBER(E206)=ISNUMBER(E104)),1,0),IF(AND(EXACT(B206,B105),EXACT(C206,C105),EXACT(D206,D105),EXACT(E206,E105),ISNUMBER(E206)=ISNUMBER(E105)),1,0),IF(AND(EXACT(B206,B106),EXACT(C206,C106),EXACT(D206,D106),EXACT(E206,E106),ISNUMBER(E206)=ISNUMBER(E106)),1,0)))</x:f>
      </x:c>
      <x:c r="P206" s="28" t="str">
        <x:f>IF(A206="","",SUM(IF(AND(EXACT(B206,B107),EXACT(C206,C107),EXACT(D206,D107),EXACT(E206,E107),ISNUMBER(E206)=ISNUMBER(E107)),1,0),IF(AND(EXACT(B206,B108),EXACT(C206,C108),EXACT(D206,D108),EXACT(E206,E108),ISNUMBER(E206)=ISNUMBER(E108)),1,0),IF(AND(EXACT(B206,B109),EXACT(C206,C109),EXACT(D206,D109),EXACT(E206,E109),ISNUMBER(E206)=ISNUMBER(E109)),1,0),IF(AND(EXACT(B206,B110),EXACT(C206,C110),EXACT(D206,D110),EXACT(E206,E110),ISNUMBER(E206)=ISNUMBER(E110)),1,0),IF(AND(EXACT(B206,B111),EXACT(C206,C111),EXACT(D206,D111),EXACT(E206,E111),ISNUMBER(E206)=ISNUMBER(E111)),1,0),IF(AND(EXACT(B206,B112),EXACT(C206,C112),EXACT(D206,D112),EXACT(E206,E112),ISNUMBER(E206)=ISNUMBER(E112)),1,0),IF(AND(EXACT(B206,B113),EXACT(C206,C113),EXACT(D206,D113),EXACT(E206,E113),ISNUMBER(E206)=ISNUMBER(E113)),1,0),IF(AND(EXACT(B206,B114),EXACT(C206,C114),EXACT(D206,D114),EXACT(E206,E114),ISNUMBER(E206)=ISNUMBER(E114)),1,0),IF(AND(EXACT(B206,B115),EXACT(C206,C115),EXACT(D206,D115),EXACT(E206,E115),ISNUMBER(E206)=ISNUMBER(E115)),1,0),IF(AND(EXACT(B206,B116),EXACT(C206,C116),EXACT(D206,D116),EXACT(E206,E116),ISNUMBER(E206)=ISNUMBER(E116)),1,0),IF(AND(EXACT(B206,B117),EXACT(C206,C117),EXACT(D206,D117),EXACT(E206,E117),ISNUMBER(E206)=ISNUMBER(E117)),1,0),IF(AND(EXACT(B206,B118),EXACT(C206,C118),EXACT(D206,D118),EXACT(E206,E118),ISNUMBER(E206)=ISNUMBER(E118)),1,0),IF(AND(EXACT(B206,B119),EXACT(C206,C119),EXACT(D206,D119),EXACT(E206,E119),ISNUMBER(E206)=ISNUMBER(E119)),1,0),IF(AND(EXACT(B206,B120),EXACT(C206,C120),EXACT(D206,D120),EXACT(E206,E120),ISNUMBER(E206)=ISNUMBER(E120)),1,0),IF(AND(EXACT(B206,B121),EXACT(C206,C121),EXACT(D206,D121),EXACT(E206,E121),ISNUMBER(E206)=ISNUMBER(E121)),1,0),IF(AND(EXACT(B206,B122),EXACT(C206,C122),EXACT(D206,D122),EXACT(E206,E122),ISNUMBER(E206)=ISNUMBER(E122)),1,0),IF(AND(EXACT(B206,B123),EXACT(C206,C123),EXACT(D206,D123),EXACT(E206,E123),ISNUMBER(E206)=ISNUMBER(E123)),1,0),IF(AND(EXACT(B206,B124),EXACT(C206,C124),EXACT(D206,D124),EXACT(E206,E124),ISNUMBER(E206)=ISNUMBER(E124)),1,0),IF(AND(EXACT(B206,B125),EXACT(C206,C125),EXACT(D206,D125),EXACT(E206,E125),ISNUMBER(E206)=ISNUMBER(E125)),1,0),IF(AND(EXACT(B206,B126),EXACT(C206,C126),EXACT(D206,D126),EXACT(E206,E126),ISNUMBER(E206)=ISNUMBER(E126)),1,0)))</x:f>
      </x:c>
      <x:c r="Q206" s="28" t="str">
        <x:f>IF(A206="","",SUM(IF(AND(EXACT(B206,B127),EXACT(C206,C127),EXACT(D206,D127),EXACT(E206,E127),ISNUMBER(E206)=ISNUMBER(E127)),1,0),IF(AND(EXACT(B206,B128),EXACT(C206,C128),EXACT(D206,D128),EXACT(E206,E128),ISNUMBER(E206)=ISNUMBER(E128)),1,0),IF(AND(EXACT(B206,B129),EXACT(C206,C129),EXACT(D206,D129),EXACT(E206,E129),ISNUMBER(E206)=ISNUMBER(E129)),1,0),IF(AND(EXACT(B206,B130),EXACT(C206,C130),EXACT(D206,D130),EXACT(E206,E130),ISNUMBER(E206)=ISNUMBER(E130)),1,0),IF(AND(EXACT(B206,B131),EXACT(C206,C131),EXACT(D206,D131),EXACT(E206,E131),ISNUMBER(E206)=ISNUMBER(E131)),1,0),IF(AND(EXACT(B206,B132),EXACT(C206,C132),EXACT(D206,D132),EXACT(E206,E132),ISNUMBER(E206)=ISNUMBER(E132)),1,0),IF(AND(EXACT(B206,B133),EXACT(C206,C133),EXACT(D206,D133),EXACT(E206,E133),ISNUMBER(E206)=ISNUMBER(E133)),1,0),IF(AND(EXACT(B206,B134),EXACT(C206,C134),EXACT(D206,D134),EXACT(E206,E134),ISNUMBER(E206)=ISNUMBER(E134)),1,0),IF(AND(EXACT(B206,B135),EXACT(C206,C135),EXACT(D206,D135),EXACT(E206,E135),ISNUMBER(E206)=ISNUMBER(E135)),1,0),IF(AND(EXACT(B206,B136),EXACT(C206,C136),EXACT(D206,D136),EXACT(E206,E136),ISNUMBER(E206)=ISNUMBER(E136)),1,0),IF(AND(EXACT(B206,B137),EXACT(C206,C137),EXACT(D206,D137),EXACT(E206,E137),ISNUMBER(E206)=ISNUMBER(E137)),1,0),IF(AND(EXACT(B206,B138),EXACT(C206,C138),EXACT(D206,D138),EXACT(E206,E138),ISNUMBER(E206)=ISNUMBER(E138)),1,0),IF(AND(EXACT(B206,B139),EXACT(C206,C139),EXACT(D206,D139),EXACT(E206,E139),ISNUMBER(E206)=ISNUMBER(E139)),1,0),IF(AND(EXACT(B206,B140),EXACT(C206,C140),EXACT(D206,D140),EXACT(E206,E140),ISNUMBER(E206)=ISNUMBER(E140)),1,0),IF(AND(EXACT(B206,B141),EXACT(C206,C141),EXACT(D206,D141),EXACT(E206,E141),ISNUMBER(E206)=ISNUMBER(E141)),1,0),IF(AND(EXACT(B206,B142),EXACT(C206,C142),EXACT(D206,D142),EXACT(E206,E142),ISNUMBER(E206)=ISNUMBER(E142)),1,0),IF(AND(EXACT(B206,B143),EXACT(C206,C143),EXACT(D206,D143),EXACT(E206,E143),ISNUMBER(E206)=ISNUMBER(E143)),1,0),IF(AND(EXACT(B206,B144),EXACT(C206,C144),EXACT(D206,D144),EXACT(E206,E144),ISNUMBER(E206)=ISNUMBER(E144)),1,0),IF(AND(EXACT(B206,B145),EXACT(C206,C145),EXACT(D206,D145),EXACT(E206,E145),ISNUMBER(E206)=ISNUMBER(E145)),1,0),IF(AND(EXACT(B206,B146),EXACT(C206,C146),EXACT(D206,D146),EXACT(E206,E146),ISNUMBER(E206)=ISNUMBER(E146)),1,0)))</x:f>
      </x:c>
      <x:c r="R206" s="28" t="str">
        <x:f>IF(A206="","",SUM(IF(AND(EXACT(B206,B147),EXACT(C206,C147),EXACT(D206,D147),EXACT(E206,E147),ISNUMBER(E206)=ISNUMBER(E147)),1,0),IF(AND(EXACT(B206,B148),EXACT(C206,C148),EXACT(D206,D148),EXACT(E206,E148),ISNUMBER(E206)=ISNUMBER(E148)),1,0),IF(AND(EXACT(B206,B149),EXACT(C206,C149),EXACT(D206,D149),EXACT(E206,E149),ISNUMBER(E206)=ISNUMBER(E149)),1,0),IF(AND(EXACT(B206,B150),EXACT(C206,C150),EXACT(D206,D150),EXACT(E206,E150),ISNUMBER(E206)=ISNUMBER(E150)),1,0),IF(AND(EXACT(B206,B151),EXACT(C206,C151),EXACT(D206,D151),EXACT(E206,E151),ISNUMBER(E206)=ISNUMBER(E151)),1,0),IF(AND(EXACT(B206,B152),EXACT(C206,C152),EXACT(D206,D152),EXACT(E206,E152),ISNUMBER(E206)=ISNUMBER(E152)),1,0),IF(AND(EXACT(B206,B153),EXACT(C206,C153),EXACT(D206,D153),EXACT(E206,E153),ISNUMBER(E206)=ISNUMBER(E153)),1,0),IF(AND(EXACT(B206,B154),EXACT(C206,C154),EXACT(D206,D154),EXACT(E206,E154),ISNUMBER(E206)=ISNUMBER(E154)),1,0),IF(AND(EXACT(B206,B155),EXACT(C206,C155),EXACT(D206,D155),EXACT(E206,E155),ISNUMBER(E206)=ISNUMBER(E155)),1,0),IF(AND(EXACT(B206,B156),EXACT(C206,C156),EXACT(D206,D156),EXACT(E206,E156),ISNUMBER(E206)=ISNUMBER(E156)),1,0),IF(AND(EXACT(B206,B157),EXACT(C206,C157),EXACT(D206,D157),EXACT(E206,E157),ISNUMBER(E206)=ISNUMBER(E157)),1,0),IF(AND(EXACT(B206,B158),EXACT(C206,C158),EXACT(D206,D158),EXACT(E206,E158),ISNUMBER(E206)=ISNUMBER(E158)),1,0),IF(AND(EXACT(B206,B159),EXACT(C206,C159),EXACT(D206,D159),EXACT(E206,E159),ISNUMBER(E206)=ISNUMBER(E159)),1,0),IF(AND(EXACT(B206,B160),EXACT(C206,C160),EXACT(D206,D160),EXACT(E206,E160),ISNUMBER(E206)=ISNUMBER(E160)),1,0),IF(AND(EXACT(B206,B161),EXACT(C206,C161),EXACT(D206,D161),EXACT(E206,E161),ISNUMBER(E206)=ISNUMBER(E161)),1,0),IF(AND(EXACT(B206,B162),EXACT(C206,C162),EXACT(D206,D162),EXACT(E206,E162),ISNUMBER(E206)=ISNUMBER(E162)),1,0),IF(AND(EXACT(B206,B163),EXACT(C206,C163),EXACT(D206,D163),EXACT(E206,E163),ISNUMBER(E206)=ISNUMBER(E163)),1,0),IF(AND(EXACT(B206,B164),EXACT(C206,C164),EXACT(D206,D164),EXACT(E206,E164),ISNUMBER(E206)=ISNUMBER(E164)),1,0),IF(AND(EXACT(B206,B165),EXACT(C206,C165),EXACT(D206,D165),EXACT(E206,E165),ISNUMBER(E206)=ISNUMBER(E165)),1,0),IF(AND(EXACT(B206,B166),EXACT(C206,C166),EXACT(D206,D166),EXACT(E206,E166),ISNUMBER(E206)=ISNUMBER(E166)),1,0)))</x:f>
      </x:c>
      <x:c r="S206" s="28" t="str">
        <x:f>IF(A206="","",SUM(IF(AND(EXACT(B206,B167),EXACT(C206,C167),EXACT(D206,D167),EXACT(E206,E167),ISNUMBER(E206)=ISNUMBER(E167)),1,0),IF(AND(EXACT(B206,B168),EXACT(C206,C168),EXACT(D206,D168),EXACT(E206,E168),ISNUMBER(E206)=ISNUMBER(E168)),1,0),IF(AND(EXACT(B206,B169),EXACT(C206,C169),EXACT(D206,D169),EXACT(E206,E169),ISNUMBER(E206)=ISNUMBER(E169)),1,0),IF(AND(EXACT(B206,B170),EXACT(C206,C170),EXACT(D206,D170),EXACT(E206,E170),ISNUMBER(E206)=ISNUMBER(E170)),1,0),IF(AND(EXACT(B206,B171),EXACT(C206,C171),EXACT(D206,D171),EXACT(E206,E171),ISNUMBER(E206)=ISNUMBER(E171)),1,0),IF(AND(EXACT(B206,B172),EXACT(C206,C172),EXACT(D206,D172),EXACT(E206,E172),ISNUMBER(E206)=ISNUMBER(E172)),1,0),IF(AND(EXACT(B206,B173),EXACT(C206,C173),EXACT(D206,D173),EXACT(E206,E173),ISNUMBER(E206)=ISNUMBER(E173)),1,0),IF(AND(EXACT(B206,B174),EXACT(C206,C174),EXACT(D206,D174),EXACT(E206,E174),ISNUMBER(E206)=ISNUMBER(E174)),1,0),IF(AND(EXACT(B206,B175),EXACT(C206,C175),EXACT(D206,D175),EXACT(E206,E175),ISNUMBER(E206)=ISNUMBER(E175)),1,0),IF(AND(EXACT(B206,B176),EXACT(C206,C176),EXACT(D206,D176),EXACT(E206,E176),ISNUMBER(E206)=ISNUMBER(E176)),1,0),IF(AND(EXACT(B206,B177),EXACT(C206,C177),EXACT(D206,D177),EXACT(E206,E177),ISNUMBER(E206)=ISNUMBER(E177)),1,0),IF(AND(EXACT(B206,B178),EXACT(C206,C178),EXACT(D206,D178),EXACT(E206,E178),ISNUMBER(E206)=ISNUMBER(E178)),1,0),IF(AND(EXACT(B206,B179),EXACT(C206,C179),EXACT(D206,D179),EXACT(E206,E179),ISNUMBER(E206)=ISNUMBER(E179)),1,0),IF(AND(EXACT(B206,B180),EXACT(C206,C180),EXACT(D206,D180),EXACT(E206,E180),ISNUMBER(E206)=ISNUMBER(E180)),1,0),IF(AND(EXACT(B206,B181),EXACT(C206,C181),EXACT(D206,D181),EXACT(E206,E181),ISNUMBER(E206)=ISNUMBER(E181)),1,0),IF(AND(EXACT(B206,B182),EXACT(C206,C182),EXACT(D206,D182),EXACT(E206,E182),ISNUMBER(E206)=ISNUMBER(E182)),1,0),IF(AND(EXACT(B206,B183),EXACT(C206,C183),EXACT(D206,D183),EXACT(E206,E183),ISNUMBER(E206)=ISNUMBER(E183)),1,0),IF(AND(EXACT(B206,B184),EXACT(C206,C184),EXACT(D206,D184),EXACT(E206,E184),ISNUMBER(E206)=ISNUMBER(E184)),1,0),IF(AND(EXACT(B206,B185),EXACT(C206,C185),EXACT(D206,D185),EXACT(E206,E185),ISNUMBER(E206)=ISNUMBER(E185)),1,0),IF(AND(EXACT(B206,B186),EXACT(C206,C186),EXACT(D206,D186),EXACT(E206,E186),ISNUMBER(E206)=ISNUMBER(E186)),1,0)))</x:f>
      </x:c>
      <x:c r="T206" s="28" t="str">
        <x:f>IF(A206="","",SUM(IF(AND(EXACT(B206,B187),EXACT(C206,C187),EXACT(D206,D187),EXACT(E206,E187),ISNUMBER(E206)=ISNUMBER(E187)),1,0),IF(AND(EXACT(B206,B188),EXACT(C206,C188),EXACT(D206,D188),EXACT(E206,E188),ISNUMBER(E206)=ISNUMBER(E188)),1,0),IF(AND(EXACT(B206,B189),EXACT(C206,C189),EXACT(D206,D189),EXACT(E206,E189),ISNUMBER(E206)=ISNUMBER(E189)),1,0),IF(AND(EXACT(B206,B190),EXACT(C206,C190),EXACT(D206,D190),EXACT(E206,E190),ISNUMBER(E206)=ISNUMBER(E190)),1,0),IF(AND(EXACT(B206,B191),EXACT(C206,C191),EXACT(D206,D191),EXACT(E206,E191),ISNUMBER(E206)=ISNUMBER(E191)),1,0),IF(AND(EXACT(B206,B192),EXACT(C206,C192),EXACT(D206,D192),EXACT(E206,E192),ISNUMBER(E206)=ISNUMBER(E192)),1,0),IF(AND(EXACT(B206,B193),EXACT(C206,C193),EXACT(D206,D193),EXACT(E206,E193),ISNUMBER(E206)=ISNUMBER(E193)),1,0),IF(AND(EXACT(B206,B194),EXACT(C206,C194),EXACT(D206,D194),EXACT(E206,E194),ISNUMBER(E206)=ISNUMBER(E194)),1,0),IF(AND(EXACT(B206,B195),EXACT(C206,C195),EXACT(D206,D195),EXACT(E206,E195),ISNUMBER(E206)=ISNUMBER(E195)),1,0),IF(AND(EXACT(B206,B196),EXACT(C206,C196),EXACT(D206,D196),EXACT(E206,E196),ISNUMBER(E206)=ISNUMBER(E196)),1,0),IF(AND(EXACT(B206,B197),EXACT(C206,C197),EXACT(D206,D197),EXACT(E206,E197),ISNUMBER(E206)=ISNUMBER(E197)),1,0),IF(AND(EXACT(B206,B198),EXACT(C206,C198),EXACT(D206,D198),EXACT(E206,E198),ISNUMBER(E206)=ISNUMBER(E198)),1,0),IF(AND(EXACT(B206,B199),EXACT(C206,C199),EXACT(D206,D199),EXACT(E206,E199),ISNUMBER(E206)=ISNUMBER(E199)),1,0),IF(AND(EXACT(B206,B200),EXACT(C206,C200),EXACT(D206,D200),EXACT(E206,E200),ISNUMBER(E206)=ISNUMBER(E200)),1,0),IF(AND(EXACT(B206,B201),EXACT(C206,C201),EXACT(D206,D201),EXACT(E206,E201),ISNUMBER(E206)=ISNUMBER(E201)),1,0),IF(AND(EXACT(B206,B202),EXACT(C206,C202),EXACT(D206,D202),EXACT(E206,E202),ISNUMBER(E206)=ISNUMBER(E202)),1,0),IF(AND(EXACT(B206,B203),EXACT(C206,C203),EXACT(D206,D203),EXACT(E206,E203),ISNUMBER(E206)=ISNUMBER(E203)),1,0),IF(AND(EXACT(B206,B204),EXACT(C206,C204),EXACT(D206,D204),EXACT(E206,E204),ISNUMBER(E206)=ISNUMBER(E204)),1,0),IF(AND(EXACT(B206,B205),EXACT(C206,C205),EXACT(D206,D205),EXACT(E206,E205),ISNUMBER(E206)=ISNUMBER(E205)),1,0),IF(AND(EXACT(B206,B206),EXACT(C206,C206),EXACT(D206,D206),EXACT(E206,E206),ISNUMBER(E206)=ISNUMBER(E206)),1,0)))</x:f>
      </x:c>
    </x:row>
  </x:sheetData>
  <x:conditionalFormatting sqref="G7:H206">
    <x:cfRule type="expression" dxfId="1" priority="1">
      <x:formula>$H7="Exception"</x:formula>
    </x:cfRule>
    <x:cfRule type="expression" dxfId="2" priority="2">
      <x:formula>$H7="Duplicate"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dbf2f2677e6c4a61"/>
  </x:tableParts>
</x:worksheet>
</file>

<file path=xl/worksheets/sheet3.xml><?xml version="1.0" encoding="utf-8"?>
<x:worksheet xmlns:x="http://schemas.openxmlformats.org/spreadsheetml/2006/main">
  <x:sheetPr>
    <x:tabColor rgb="FFD7B965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7" hidden="0" customWidth="1"/>
    <x:col min="2" max="2" width="28" hidden="0" customWidth="1"/>
    <x:col min="3" max="3" width="16" hidden="0" customWidth="1"/>
    <x:col min="4" max="4" width="19" hidden="0" customWidth="1"/>
    <x:col min="5" max="5" width="3" hidden="0" customWidth="1"/>
    <x:col min="6" max="6" width="3" hidden="0" customWidth="1"/>
    <x:col min="7" max="7" width="26" hidden="0" customWidth="1"/>
    <x:col min="8" max="8" width="15" hidden="0" customWidth="1"/>
    <x:col min="9" max="9" width="15" hidden="0" customWidth="1"/>
    <x:col min="10" max="10" width="15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28" customHeight="1">
      <x:c r="A2" s="3" t="str">
        <x:v>Input for the current report</x:v>
      </x:c>
      <x:c r="B2" s="2"/>
      <x:c r="C2" s="2"/>
      <x:c r="D2" s="2"/>
      <x:c r="E2" s="2"/>
      <x:c r="F2" s="2"/>
      <x:c r="G2" s="2"/>
      <x:c r="H2" s="2"/>
      <x:c r="I2" s="2"/>
      <x:c r="J2" s="2"/>
    </x:row>
    <x:row r="3" ht="22" customHeight="1">
      <x:c r="A3" s="4"/>
      <x:c r="B3" s="4"/>
      <x:c r="C3" s="4"/>
      <x:c r="D3" s="4"/>
      <x:c r="E3" s="2"/>
      <x:c r="F3" s="2"/>
      <x:c r="G3" s="2"/>
      <x:c r="H3" s="2"/>
      <x:c r="I3" s="2"/>
      <x:c r="J3" s="2"/>
    </x:row>
    <x:row r="4" ht="22" customHeight="1">
      <x:c r="A4" s="2" t="str">
        <x:v>Source at delivery: report-sample-01.csv. All records are fictional.</x:v>
      </x:c>
      <x:c r="B4" s="2"/>
      <x:c r="C4" s="2"/>
      <x:c r="D4" s="2"/>
      <x:c r="E4" s="2"/>
      <x:c r="F4" s="2"/>
      <x:c r="G4" s="2"/>
      <x:c r="H4" s="2"/>
      <x:c r="I4" s="2"/>
      <x:c r="J4" s="2"/>
    </x:row>
    <x:row r="5" ht="22" customHeight="1">
      <x:c r="A5" s="2" t="str">
        <x:v>Paste into amber cells only. Blank amount is missing; numeric 0 is valid.</x:v>
      </x:c>
      <x:c r="B5" s="2"/>
      <x:c r="C5" s="2"/>
      <x:c r="D5" s="2"/>
      <x:c r="E5" s="2"/>
      <x:c r="F5" s="2"/>
      <x:c r="G5" s="2"/>
      <x:c r="H5" s="2"/>
      <x:c r="I5" s="2"/>
      <x:c r="J5" s="2"/>
    </x:row>
    <x:row r="6" ht="27" customHeight="1">
      <x:c r="A6" s="11" t="str">
        <x:v>Job ID</x:v>
      </x:c>
      <x:c r="B6" s="25" t="str">
        <x:v>Customer</x:v>
      </x:c>
      <x:c r="C6" s="25" t="str">
        <x:v>Status</x:v>
      </x:c>
      <x:c r="D6" s="12" t="str">
        <x:v>Amount (USD)</x:v>
      </x:c>
      <x:c r="E6" s="2"/>
      <x:c r="F6" s="2"/>
      <x:c r="G6" s="2"/>
      <x:c r="H6" s="2"/>
      <x:c r="I6" s="2"/>
      <x:c r="J6" s="2"/>
    </x:row>
    <x:row r="7" ht="21" customHeight="1">
      <x:c r="A7" s="26" t="str">
        <x:v>JOB-001</x:v>
      </x:c>
      <x:c r="B7" s="26" t="str">
        <x:v>Sample customer 1</x:v>
      </x:c>
      <x:c r="C7" s="26" t="str">
        <x:v>completed</x:v>
      </x:c>
      <x:c r="D7" s="27" t="n">
        <x:v>100</x:v>
      </x:c>
      <x:c r="E7" s="2"/>
      <x:c r="F7" s="2"/>
      <x:c r="G7" s="2" t="str">
        <x:v>Editable input</x:v>
      </x:c>
      <x:c r="H7" s="2"/>
      <x:c r="I7" s="2"/>
      <x:c r="J7" s="2"/>
    </x:row>
    <x:row r="8" ht="21" customHeight="1">
      <x:c r="A8" s="26" t="str">
        <x:v>JOB-002</x:v>
      </x:c>
      <x:c r="B8" s="26" t="str">
        <x:v>Sample customer 2</x:v>
      </x:c>
      <x:c r="C8" s="26" t="str">
        <x:v>completed</x:v>
      </x:c>
      <x:c r="D8" s="27" t="n">
        <x:v>100</x:v>
      </x:c>
      <x:c r="E8" s="2"/>
      <x:c r="F8" s="2"/>
      <x:c r="G8" s="2"/>
      <x:c r="H8" s="2"/>
      <x:c r="I8" s="2"/>
      <x:c r="J8" s="2"/>
    </x:row>
    <x:row r="9" ht="21" customHeight="1">
      <x:c r="A9" s="26" t="str">
        <x:v>JOB-003</x:v>
      </x:c>
      <x:c r="B9" s="26" t="str">
        <x:v>Sample customer 3</x:v>
      </x:c>
      <x:c r="C9" s="26" t="str">
        <x:v>completed</x:v>
      </x:c>
      <x:c r="D9" s="27" t="n">
        <x:v>100</x:v>
      </x:c>
      <x:c r="E9" s="2"/>
      <x:c r="F9" s="2"/>
      <x:c r="G9" s="2" t="str">
        <x:v>A:C preserve text and letter case.</x:v>
      </x:c>
      <x:c r="H9" s="2"/>
      <x:c r="I9" s="2"/>
      <x:c r="J9" s="2"/>
    </x:row>
    <x:row r="10" ht="21" customHeight="1">
      <x:c r="A10" s="26" t="str">
        <x:v>JOB-004</x:v>
      </x:c>
      <x:c r="B10" s="26" t="str">
        <x:v>Sample customer 4</x:v>
      </x:c>
      <x:c r="C10" s="26" t="str">
        <x:v>completed</x:v>
      </x:c>
      <x:c r="D10" s="27" t="n">
        <x:v>100</x:v>
      </x:c>
      <x:c r="E10" s="2"/>
      <x:c r="F10" s="2"/>
      <x:c r="G10" s="2" t="str">
        <x:v>D holds a number or a true blank.</x:v>
      </x:c>
      <x:c r="H10" s="2"/>
      <x:c r="I10" s="2"/>
      <x:c r="J10" s="2"/>
    </x:row>
    <x:row r="11" ht="21" customHeight="1">
      <x:c r="A11" s="26" t="str">
        <x:v>JOB-005</x:v>
      </x:c>
      <x:c r="B11" s="26" t="str">
        <x:v>Sample customer 5</x:v>
      </x:c>
      <x:c r="C11" s="26" t="str">
        <x:v>completed</x:v>
      </x:c>
      <x:c r="D11" s="27" t="n">
        <x:v>100</x:v>
      </x:c>
      <x:c r="E11" s="2"/>
      <x:c r="F11" s="2"/>
      <x:c r="G11" s="2"/>
      <x:c r="H11" s="2"/>
      <x:c r="I11" s="2"/>
      <x:c r="J11" s="2"/>
    </x:row>
    <x:row r="12" ht="21" customHeight="1">
      <x:c r="A12" s="26" t="str">
        <x:v>JOB-006</x:v>
      </x:c>
      <x:c r="B12" s="26" t="str">
        <x:v>Sample customer 6</x:v>
      </x:c>
      <x:c r="C12" s="26" t="str">
        <x:v>completed</x:v>
      </x:c>
      <x:c r="D12" s="27" t="n">
        <x:v>100</x:v>
      </x:c>
      <x:c r="E12" s="2"/>
      <x:c r="F12" s="2"/>
      <x:c r="G12" s="2" t="str">
        <x:v>Required status:</x:v>
      </x:c>
      <x:c r="H12" s="2"/>
      <x:c r="I12" s="2"/>
      <x:c r="J12" s="2"/>
    </x:row>
    <x:row r="13" ht="21" customHeight="1">
      <x:c r="A13" s="26" t="str">
        <x:v>JOB-007</x:v>
      </x:c>
      <x:c r="B13" s="26" t="str">
        <x:v>Sample customer 7</x:v>
      </x:c>
      <x:c r="C13" s="26" t="str">
        <x:v>completed</x:v>
      </x:c>
      <x:c r="D13" s="27" t="n">
        <x:v>100</x:v>
      </x:c>
      <x:c r="E13" s="2"/>
      <x:c r="F13" s="2"/>
      <x:c r="G13" s="2" t="str">
        <x:v>completed or cancelled (lowercase)</x:v>
      </x:c>
      <x:c r="H13" s="2"/>
      <x:c r="I13" s="2"/>
      <x:c r="J13" s="2"/>
    </x:row>
    <x:row r="14" ht="21" customHeight="1">
      <x:c r="A14" s="26" t="str">
        <x:v>JOB-008</x:v>
      </x:c>
      <x:c r="B14" s="26" t="str">
        <x:v>Sample customer 8</x:v>
      </x:c>
      <x:c r="C14" s="26" t="str">
        <x:v>completed</x:v>
      </x:c>
      <x:c r="D14" s="27" t="n">
        <x:v>100</x:v>
      </x:c>
      <x:c r="E14" s="2"/>
      <x:c r="F14" s="2"/>
      <x:c r="G14" s="2"/>
      <x:c r="H14" s="2"/>
      <x:c r="I14" s="2"/>
      <x:c r="J14" s="2"/>
    </x:row>
    <x:row r="15" ht="21" customHeight="1">
      <x:c r="A15" s="26" t="str">
        <x:v>JOB-009</x:v>
      </x:c>
      <x:c r="B15" s="26" t="str">
        <x:v>Sample customer 9</x:v>
      </x:c>
      <x:c r="C15" s="26" t="str">
        <x:v>completed</x:v>
      </x:c>
      <x:c r="D15" s="27" t="n">
        <x:v>100</x:v>
      </x:c>
      <x:c r="E15" s="2"/>
      <x:c r="F15" s="2"/>
      <x:c r="G15" s="2" t="str">
        <x:v>Do not delete worksheet rows.</x:v>
      </x:c>
      <x:c r="H15" s="2"/>
      <x:c r="I15" s="2"/>
      <x:c r="J15" s="2"/>
    </x:row>
    <x:row r="16" ht="21" customHeight="1">
      <x:c r="A16" s="26" t="str">
        <x:v>JOB-010</x:v>
      </x:c>
      <x:c r="B16" s="26" t="str">
        <x:v>Sample customer 10</x:v>
      </x:c>
      <x:c r="C16" s="26" t="str">
        <x:v>completed</x:v>
      </x:c>
      <x:c r="D16" s="27" t="n">
        <x:v>100</x:v>
      </x:c>
      <x:c r="E16" s="2"/>
      <x:c r="F16" s="2"/>
      <x:c r="G16" s="2" t="str">
        <x:v>Clear the old data before replacing it.</x:v>
      </x:c>
      <x:c r="H16" s="2"/>
      <x:c r="I16" s="2"/>
      <x:c r="J16" s="2"/>
    </x:row>
    <x:row r="17" ht="21" customHeight="1">
      <x:c r="A17" s="26" t="str">
        <x:v>JOB-011</x:v>
      </x:c>
      <x:c r="B17" s="26" t="str">
        <x:v>Sample customer 11</x:v>
      </x:c>
      <x:c r="C17" s="26" t="str">
        <x:v>completed</x:v>
      </x:c>
      <x:c r="D17" s="27" t="n">
        <x:v>150</x:v>
      </x:c>
      <x:c r="E17" s="2"/>
      <x:c r="F17" s="2"/>
      <x:c r="G17" s="2"/>
      <x:c r="H17" s="2"/>
      <x:c r="I17" s="2"/>
      <x:c r="J17" s="2"/>
    </x:row>
    <x:row r="18" ht="21" customHeight="1">
      <x:c r="A18" s="26" t="str">
        <x:v>JOB-012</x:v>
      </x:c>
      <x:c r="B18" s="26" t="str">
        <x:v>Sample customer 12</x:v>
      </x:c>
      <x:c r="C18" s="26" t="str">
        <x:v>completed</x:v>
      </x:c>
      <x:c r="D18" s="27" t="n">
        <x:v>150</x:v>
      </x:c>
      <x:c r="E18" s="2"/>
      <x:c r="F18" s="2"/>
      <x:c r="G18" s="2" t="str">
        <x:v>No live data source is connected.</x:v>
      </x:c>
      <x:c r="H18" s="2"/>
      <x:c r="I18" s="2"/>
      <x:c r="J18" s="2"/>
    </x:row>
    <x:row r="19" ht="21" customHeight="1">
      <x:c r="A19" s="26" t="str">
        <x:v>JOB-013</x:v>
      </x:c>
      <x:c r="B19" s="26" t="str">
        <x:v>Sample customer 13</x:v>
      </x:c>
      <x:c r="C19" s="26" t="str">
        <x:v>completed</x:v>
      </x:c>
      <x:c r="D19" s="27" t="n">
        <x:v>150</x:v>
      </x:c>
      <x:c r="E19" s="2"/>
      <x:c r="F19" s="2"/>
      <x:c r="G19" s="2"/>
      <x:c r="H19" s="2"/>
      <x:c r="I19" s="2"/>
      <x:c r="J19" s="2"/>
    </x:row>
    <x:row r="20" ht="21" customHeight="1">
      <x:c r="A20" s="26" t="str">
        <x:v>JOB-014</x:v>
      </x:c>
      <x:c r="B20" s="26" t="str">
        <x:v>Sample customer 14</x:v>
      </x:c>
      <x:c r="C20" s="26" t="str">
        <x:v>completed</x:v>
      </x:c>
      <x:c r="D20" s="27" t="n">
        <x:v>150</x:v>
      </x:c>
      <x:c r="E20" s="2"/>
      <x:c r="F20" s="2"/>
      <x:c r="G20" s="2" t="str">
        <x:v>File capacity: 200 input rows.</x:v>
      </x:c>
      <x:c r="H20" s="2"/>
      <x:c r="I20" s="2"/>
      <x:c r="J20" s="2"/>
    </x:row>
    <x:row r="21" ht="21" customHeight="1">
      <x:c r="A21" s="26" t="str">
        <x:v>JOB-015</x:v>
      </x:c>
      <x:c r="B21" s="26" t="str">
        <x:v>Sample customer 15</x:v>
      </x:c>
      <x:c r="C21" s="26" t="str">
        <x:v>completed</x:v>
      </x:c>
      <x:c r="D21" s="27" t="n">
        <x:v>150</x:v>
      </x:c>
      <x:c r="E21" s="2"/>
      <x:c r="F21" s="2"/>
      <x:c r="G21" s="2"/>
      <x:c r="H21" s="2"/>
      <x:c r="I21" s="2"/>
      <x:c r="J21" s="2"/>
    </x:row>
    <x:row r="22" ht="21" customHeight="1">
      <x:c r="A22" s="26" t="str">
        <x:v>JOB-016</x:v>
      </x:c>
      <x:c r="B22" s="26" t="str">
        <x:v>Sample customer 16</x:v>
      </x:c>
      <x:c r="C22" s="26" t="str">
        <x:v>completed</x:v>
      </x:c>
      <x:c r="D22" s="27" t="n">
        <x:v>150</x:v>
      </x:c>
      <x:c r="E22" s="2"/>
      <x:c r="F22" s="2"/>
      <x:c r="G22" s="2" t="str">
        <x:v>Review formulas are kept separate.</x:v>
      </x:c>
      <x:c r="H22" s="2"/>
      <x:c r="I22" s="2"/>
      <x:c r="J22" s="2"/>
    </x:row>
    <x:row r="23" ht="21" customHeight="1">
      <x:c r="A23" s="26" t="str">
        <x:v>JOB-017</x:v>
      </x:c>
      <x:c r="B23" s="26" t="str">
        <x:v>Sample customer 17</x:v>
      </x:c>
      <x:c r="C23" s="26" t="str">
        <x:v>completed</x:v>
      </x:c>
      <x:c r="D23" s="27" t="n">
        <x:v>150</x:v>
      </x:c>
      <x:c r="E23" s="2"/>
      <x:c r="F23" s="2"/>
      <x:c r="G23" s="2"/>
      <x:c r="H23" s="2"/>
      <x:c r="I23" s="2"/>
      <x:c r="J23" s="2"/>
    </x:row>
    <x:row r="24" ht="21" customHeight="1">
      <x:c r="A24" s="26" t="str">
        <x:v>JOB-018</x:v>
      </x:c>
      <x:c r="B24" s="26" t="str">
        <x:v>Sample customer 18</x:v>
      </x:c>
      <x:c r="C24" s="26" t="str">
        <x:v>completed</x:v>
      </x:c>
      <x:c r="D24" s="27" t="n">
        <x:v>150</x:v>
      </x:c>
      <x:c r="E24" s="2"/>
      <x:c r="F24" s="2"/>
      <x:c r="G24" s="2"/>
      <x:c r="H24" s="2"/>
      <x:c r="I24" s="2"/>
      <x:c r="J24" s="2"/>
    </x:row>
    <x:row r="25" ht="21" customHeight="1">
      <x:c r="A25" s="26" t="str">
        <x:v>JOB-019</x:v>
      </x:c>
      <x:c r="B25" s="26" t="str">
        <x:v>Sample customer 19</x:v>
      </x:c>
      <x:c r="C25" s="26" t="str">
        <x:v>completed</x:v>
      </x:c>
      <x:c r="D25" s="27" t="n">
        <x:v>150</x:v>
      </x:c>
      <x:c r="E25" s="2"/>
      <x:c r="F25" s="2"/>
      <x:c r="G25" s="2"/>
      <x:c r="H25" s="2"/>
      <x:c r="I25" s="2"/>
      <x:c r="J25" s="2"/>
    </x:row>
    <x:row r="26" ht="21" customHeight="1">
      <x:c r="A26" s="26" t="str">
        <x:v>JOB-020</x:v>
      </x:c>
      <x:c r="B26" s="26" t="str">
        <x:v>Sample customer 20</x:v>
      </x:c>
      <x:c r="C26" s="26" t="str">
        <x:v>completed</x:v>
      </x:c>
      <x:c r="D26" s="27" t="n">
        <x:v>150</x:v>
      </x:c>
      <x:c r="E26" s="2"/>
      <x:c r="F26" s="2"/>
      <x:c r="G26" s="2"/>
      <x:c r="H26" s="2"/>
      <x:c r="I26" s="2"/>
      <x:c r="J26" s="2"/>
    </x:row>
    <x:row r="27" ht="21" customHeight="1">
      <x:c r="A27" s="26" t="str">
        <x:v>JOB-021</x:v>
      </x:c>
      <x:c r="B27" s="26" t="str">
        <x:v>Sample customer 21</x:v>
      </x:c>
      <x:c r="C27" s="26" t="str">
        <x:v>completed</x:v>
      </x:c>
      <x:c r="D27" s="27" t="n">
        <x:v>200</x:v>
      </x:c>
      <x:c r="E27" s="2"/>
      <x:c r="F27" s="2"/>
      <x:c r="G27" s="2"/>
      <x:c r="H27" s="2"/>
      <x:c r="I27" s="2"/>
      <x:c r="J27" s="2"/>
    </x:row>
    <x:row r="28" ht="21" customHeight="1">
      <x:c r="A28" s="26" t="str">
        <x:v>JOB-022</x:v>
      </x:c>
      <x:c r="B28" s="26" t="str">
        <x:v>Sample customer 22</x:v>
      </x:c>
      <x:c r="C28" s="26" t="str">
        <x:v>completed</x:v>
      </x:c>
      <x:c r="D28" s="27" t="n">
        <x:v>200</x:v>
      </x:c>
      <x:c r="E28" s="2"/>
      <x:c r="F28" s="2"/>
      <x:c r="G28" s="2"/>
      <x:c r="H28" s="2"/>
      <x:c r="I28" s="2"/>
      <x:c r="J28" s="2"/>
    </x:row>
    <x:row r="29" ht="21" customHeight="1">
      <x:c r="A29" s="26" t="str">
        <x:v>JOB-023</x:v>
      </x:c>
      <x:c r="B29" s="26" t="str">
        <x:v>Sample customer 23</x:v>
      </x:c>
      <x:c r="C29" s="26" t="str">
        <x:v>completed</x:v>
      </x:c>
      <x:c r="D29" s="27" t="n">
        <x:v>200</x:v>
      </x:c>
      <x:c r="E29" s="2"/>
      <x:c r="F29" s="2"/>
      <x:c r="G29" s="2"/>
      <x:c r="H29" s="2"/>
      <x:c r="I29" s="2"/>
      <x:c r="J29" s="2"/>
    </x:row>
    <x:row r="30" ht="21" customHeight="1">
      <x:c r="A30" s="26" t="str">
        <x:v>JOB-024</x:v>
      </x:c>
      <x:c r="B30" s="26" t="str">
        <x:v>Sample customer 24</x:v>
      </x:c>
      <x:c r="C30" s="26" t="str">
        <x:v>completed</x:v>
      </x:c>
      <x:c r="D30" s="27" t="n">
        <x:v>200</x:v>
      </x:c>
      <x:c r="E30" s="2"/>
      <x:c r="F30" s="2"/>
      <x:c r="G30" s="2"/>
      <x:c r="H30" s="2"/>
      <x:c r="I30" s="2"/>
      <x:c r="J30" s="2"/>
    </x:row>
    <x:row r="31" ht="21" customHeight="1">
      <x:c r="A31" s="26" t="str">
        <x:v>JOB-025</x:v>
      </x:c>
      <x:c r="B31" s="26" t="str">
        <x:v>Sample customer 25</x:v>
      </x:c>
      <x:c r="C31" s="26" t="str">
        <x:v>completed</x:v>
      </x:c>
      <x:c r="D31" s="27" t="n">
        <x:v>200</x:v>
      </x:c>
      <x:c r="E31" s="2"/>
      <x:c r="F31" s="2"/>
      <x:c r="G31" s="2"/>
      <x:c r="H31" s="2"/>
      <x:c r="I31" s="2"/>
      <x:c r="J31" s="2"/>
    </x:row>
    <x:row r="32" ht="21" customHeight="1">
      <x:c r="A32" s="26" t="str">
        <x:v>JOB-026</x:v>
      </x:c>
      <x:c r="B32" s="26" t="str">
        <x:v>Sample customer 26</x:v>
      </x:c>
      <x:c r="C32" s="26" t="str">
        <x:v>completed</x:v>
      </x:c>
      <x:c r="D32" s="27" t="n">
        <x:v>200</x:v>
      </x:c>
      <x:c r="E32" s="2"/>
      <x:c r="F32" s="2"/>
      <x:c r="G32" s="2"/>
      <x:c r="H32" s="2"/>
      <x:c r="I32" s="2"/>
      <x:c r="J32" s="2"/>
    </x:row>
    <x:row r="33" ht="21" customHeight="1">
      <x:c r="A33" s="26" t="str">
        <x:v>JOB-027</x:v>
      </x:c>
      <x:c r="B33" s="26" t="str">
        <x:v>Sample customer 27</x:v>
      </x:c>
      <x:c r="C33" s="26" t="str">
        <x:v>completed</x:v>
      </x:c>
      <x:c r="D33" s="27" t="n">
        <x:v>200</x:v>
      </x:c>
      <x:c r="E33" s="2"/>
      <x:c r="F33" s="2"/>
      <x:c r="G33" s="2"/>
      <x:c r="H33" s="2"/>
      <x:c r="I33" s="2"/>
      <x:c r="J33" s="2"/>
    </x:row>
    <x:row r="34" ht="21" customHeight="1">
      <x:c r="A34" s="26" t="str">
        <x:v>JOB-028</x:v>
      </x:c>
      <x:c r="B34" s="26" t="str">
        <x:v>Sample customer 28</x:v>
      </x:c>
      <x:c r="C34" s="26" t="str">
        <x:v>completed</x:v>
      </x:c>
      <x:c r="D34" s="27" t="n">
        <x:v>200</x:v>
      </x:c>
      <x:c r="E34" s="2"/>
      <x:c r="F34" s="2"/>
      <x:c r="G34" s="2"/>
      <x:c r="H34" s="2"/>
      <x:c r="I34" s="2"/>
      <x:c r="J34" s="2"/>
    </x:row>
    <x:row r="35" ht="21" customHeight="1">
      <x:c r="A35" s="26" t="str">
        <x:v>JOB-029</x:v>
      </x:c>
      <x:c r="B35" s="26" t="str">
        <x:v>Sample customer 29</x:v>
      </x:c>
      <x:c r="C35" s="26" t="str">
        <x:v>completed</x:v>
      </x:c>
      <x:c r="D35" s="27" t="n">
        <x:v>200</x:v>
      </x:c>
      <x:c r="E35" s="2"/>
      <x:c r="F35" s="2"/>
      <x:c r="G35" s="2"/>
      <x:c r="H35" s="2"/>
      <x:c r="I35" s="2"/>
      <x:c r="J35" s="2"/>
    </x:row>
    <x:row r="36" ht="21" customHeight="1">
      <x:c r="A36" s="26" t="str">
        <x:v>JOB-030</x:v>
      </x:c>
      <x:c r="B36" s="26" t="str">
        <x:v>Sample customer 30</x:v>
      </x:c>
      <x:c r="C36" s="26" t="str">
        <x:v>completed</x:v>
      </x:c>
      <x:c r="D36" s="27" t="n">
        <x:v>200</x:v>
      </x:c>
      <x:c r="E36" s="2"/>
      <x:c r="F36" s="2"/>
      <x:c r="G36" s="2"/>
      <x:c r="H36" s="2"/>
      <x:c r="I36" s="2"/>
      <x:c r="J36" s="2"/>
    </x:row>
    <x:row r="37" ht="21" customHeight="1">
      <x:c r="A37" s="26" t="str">
        <x:v>JOB-031</x:v>
      </x:c>
      <x:c r="B37" s="26" t="str">
        <x:v>Sample customer 31</x:v>
      </x:c>
      <x:c r="C37" s="26" t="str">
        <x:v>completed</x:v>
      </x:c>
      <x:c r="D37" s="27" t="n">
        <x:v>250</x:v>
      </x:c>
      <x:c r="E37" s="2"/>
      <x:c r="F37" s="2"/>
      <x:c r="G37" s="2"/>
      <x:c r="H37" s="2"/>
      <x:c r="I37" s="2"/>
      <x:c r="J37" s="2"/>
    </x:row>
    <x:row r="38" ht="21" customHeight="1">
      <x:c r="A38" s="26" t="str">
        <x:v>JOB-032</x:v>
      </x:c>
      <x:c r="B38" s="26" t="str">
        <x:v>Sample customer 32</x:v>
      </x:c>
      <x:c r="C38" s="26" t="str">
        <x:v>completed</x:v>
      </x:c>
      <x:c r="D38" s="27" t="n">
        <x:v>250</x:v>
      </x:c>
      <x:c r="E38" s="2"/>
      <x:c r="F38" s="2"/>
      <x:c r="G38" s="2"/>
      <x:c r="H38" s="2"/>
      <x:c r="I38" s="2"/>
      <x:c r="J38" s="2"/>
    </x:row>
    <x:row r="39" ht="21" customHeight="1">
      <x:c r="A39" s="26" t="str">
        <x:v>JOB-033</x:v>
      </x:c>
      <x:c r="B39" s="26" t="str">
        <x:v>Sample customer 33</x:v>
      </x:c>
      <x:c r="C39" s="26" t="str">
        <x:v>completed</x:v>
      </x:c>
      <x:c r="D39" s="27" t="n">
        <x:v>250</x:v>
      </x:c>
      <x:c r="E39" s="2"/>
      <x:c r="F39" s="2"/>
      <x:c r="G39" s="2"/>
      <x:c r="H39" s="2"/>
      <x:c r="I39" s="2"/>
      <x:c r="J39" s="2"/>
    </x:row>
    <x:row r="40" ht="21" customHeight="1">
      <x:c r="A40" s="26" t="str">
        <x:v>JOB-034</x:v>
      </x:c>
      <x:c r="B40" s="26" t="str">
        <x:v>Sample customer 34</x:v>
      </x:c>
      <x:c r="C40" s="26" t="str">
        <x:v>completed</x:v>
      </x:c>
      <x:c r="D40" s="27" t="n">
        <x:v>250</x:v>
      </x:c>
      <x:c r="E40" s="2"/>
      <x:c r="F40" s="2"/>
      <x:c r="G40" s="2"/>
      <x:c r="H40" s="2"/>
      <x:c r="I40" s="2"/>
      <x:c r="J40" s="2"/>
    </x:row>
    <x:row r="41" ht="21" customHeight="1">
      <x:c r="A41" s="26" t="str">
        <x:v>JOB-035</x:v>
      </x:c>
      <x:c r="B41" s="26" t="str">
        <x:v>Sample customer 35</x:v>
      </x:c>
      <x:c r="C41" s="26" t="str">
        <x:v>completed</x:v>
      </x:c>
      <x:c r="D41" s="27" t="n">
        <x:v>250</x:v>
      </x:c>
      <x:c r="E41" s="2"/>
      <x:c r="F41" s="2"/>
      <x:c r="G41" s="2"/>
      <x:c r="H41" s="2"/>
      <x:c r="I41" s="2"/>
      <x:c r="J41" s="2"/>
    </x:row>
    <x:row r="42" ht="21" customHeight="1">
      <x:c r="A42" s="26" t="str">
        <x:v>JOB-036</x:v>
      </x:c>
      <x:c r="B42" s="26" t="str">
        <x:v>Sample customer 36</x:v>
      </x:c>
      <x:c r="C42" s="26" t="str">
        <x:v>completed</x:v>
      </x:c>
      <x:c r="D42" s="27" t="n">
        <x:v>250</x:v>
      </x:c>
      <x:c r="E42" s="2"/>
      <x:c r="F42" s="2"/>
      <x:c r="G42" s="2"/>
      <x:c r="H42" s="2"/>
      <x:c r="I42" s="2"/>
      <x:c r="J42" s="2"/>
    </x:row>
    <x:row r="43" ht="21" customHeight="1">
      <x:c r="A43" s="26" t="str">
        <x:v>JOB-037</x:v>
      </x:c>
      <x:c r="B43" s="26" t="str">
        <x:v>Sample customer 37</x:v>
      </x:c>
      <x:c r="C43" s="26" t="str">
        <x:v>completed</x:v>
      </x:c>
      <x:c r="D43" s="27" t="n">
        <x:v>250</x:v>
      </x:c>
      <x:c r="E43" s="2"/>
      <x:c r="F43" s="2"/>
      <x:c r="G43" s="2"/>
      <x:c r="H43" s="2"/>
      <x:c r="I43" s="2"/>
      <x:c r="J43" s="2"/>
    </x:row>
    <x:row r="44" ht="21" customHeight="1">
      <x:c r="A44" s="26" t="str">
        <x:v>JOB-038</x:v>
      </x:c>
      <x:c r="B44" s="26" t="str">
        <x:v>Sample customer 38</x:v>
      </x:c>
      <x:c r="C44" s="26" t="str">
        <x:v>completed</x:v>
      </x:c>
      <x:c r="D44" s="27" t="n">
        <x:v>250</x:v>
      </x:c>
      <x:c r="E44" s="2"/>
      <x:c r="F44" s="2"/>
      <x:c r="G44" s="2"/>
      <x:c r="H44" s="2"/>
      <x:c r="I44" s="2"/>
      <x:c r="J44" s="2"/>
    </x:row>
    <x:row r="45" ht="21" customHeight="1">
      <x:c r="A45" s="26" t="str">
        <x:v>JOB-039</x:v>
      </x:c>
      <x:c r="B45" s="26" t="str">
        <x:v>Sample customer 39</x:v>
      </x:c>
      <x:c r="C45" s="26" t="str">
        <x:v>completed</x:v>
      </x:c>
      <x:c r="D45" s="27" t="n">
        <x:v>250</x:v>
      </x:c>
      <x:c r="E45" s="2"/>
      <x:c r="F45" s="2"/>
      <x:c r="G45" s="2"/>
      <x:c r="H45" s="2"/>
      <x:c r="I45" s="2"/>
      <x:c r="J45" s="2"/>
    </x:row>
    <x:row r="46" ht="21" customHeight="1">
      <x:c r="A46" s="26" t="str">
        <x:v>JOB-040</x:v>
      </x:c>
      <x:c r="B46" s="26" t="str">
        <x:v>Sample customer 40</x:v>
      </x:c>
      <x:c r="C46" s="26" t="str">
        <x:v>completed</x:v>
      </x:c>
      <x:c r="D46" s="27" t="n">
        <x:v>250</x:v>
      </x:c>
      <x:c r="E46" s="2"/>
      <x:c r="F46" s="2"/>
      <x:c r="G46" s="2"/>
      <x:c r="H46" s="2"/>
      <x:c r="I46" s="2"/>
      <x:c r="J46" s="2"/>
    </x:row>
    <x:row r="47" ht="21" customHeight="1">
      <x:c r="A47" s="26" t="str">
        <x:v>JOB-041</x:v>
      </x:c>
      <x:c r="B47" s="26" t="str">
        <x:v>Sample customer 41</x:v>
      </x:c>
      <x:c r="C47" s="26" t="str">
        <x:v>cancelled</x:v>
      </x:c>
      <x:c r="D47" s="27" t="n">
        <x:v>150</x:v>
      </x:c>
      <x:c r="E47" s="2"/>
      <x:c r="F47" s="2"/>
      <x:c r="G47" s="2"/>
      <x:c r="H47" s="2"/>
      <x:c r="I47" s="2"/>
      <x:c r="J47" s="2"/>
    </x:row>
    <x:row r="48" ht="21" customHeight="1">
      <x:c r="A48" s="26" t="str">
        <x:v>JOB-042</x:v>
      </x:c>
      <x:c r="B48" s="26" t="str">
        <x:v>Sample customer 42</x:v>
      </x:c>
      <x:c r="C48" s="26" t="str">
        <x:v>cancelled</x:v>
      </x:c>
      <x:c r="D48" s="27" t="n">
        <x:v>150</x:v>
      </x:c>
      <x:c r="E48" s="2"/>
      <x:c r="F48" s="2"/>
      <x:c r="G48" s="2"/>
      <x:c r="H48" s="2"/>
      <x:c r="I48" s="2"/>
      <x:c r="J48" s="2"/>
    </x:row>
    <x:row r="49" ht="21" customHeight="1">
      <x:c r="A49" s="26" t="str">
        <x:v>JOB-043</x:v>
      </x:c>
      <x:c r="B49" s="26" t="str">
        <x:v>Sample customer 43</x:v>
      </x:c>
      <x:c r="C49" s="26" t="str">
        <x:v>cancelled</x:v>
      </x:c>
      <x:c r="D49" s="27" t="n">
        <x:v>150</x:v>
      </x:c>
      <x:c r="E49" s="2"/>
      <x:c r="F49" s="2"/>
      <x:c r="G49" s="2"/>
      <x:c r="H49" s="2"/>
      <x:c r="I49" s="2"/>
      <x:c r="J49" s="2"/>
    </x:row>
    <x:row r="50" ht="21" customHeight="1">
      <x:c r="A50" s="26" t="str">
        <x:v>JOB-044</x:v>
      </x:c>
      <x:c r="B50" s="26" t="str">
        <x:v>Sample customer 44</x:v>
      </x:c>
      <x:c r="C50" s="26" t="str">
        <x:v>cancelled</x:v>
      </x:c>
      <x:c r="D50" s="27" t="n">
        <x:v>150</x:v>
      </x:c>
      <x:c r="E50" s="2"/>
      <x:c r="F50" s="2"/>
      <x:c r="G50" s="2"/>
      <x:c r="H50" s="2"/>
      <x:c r="I50" s="2"/>
      <x:c r="J50" s="2"/>
    </x:row>
    <x:row r="51" ht="21" customHeight="1">
      <x:c r="A51" s="26" t="str">
        <x:v>JOB-045</x:v>
      </x:c>
      <x:c r="B51" s="26" t="str">
        <x:v>Sample customer 45</x:v>
      </x:c>
      <x:c r="C51" s="26" t="str">
        <x:v>cancelled</x:v>
      </x:c>
      <x:c r="D51" s="27" t="n">
        <x:v>150</x:v>
      </x:c>
      <x:c r="E51" s="2"/>
      <x:c r="F51" s="2"/>
      <x:c r="G51" s="2"/>
      <x:c r="H51" s="2"/>
      <x:c r="I51" s="2"/>
      <x:c r="J51" s="2"/>
    </x:row>
    <x:row r="52" ht="21" customHeight="1">
      <x:c r="A52" s="26" t="str">
        <x:v>JOB-046</x:v>
      </x:c>
      <x:c r="B52" s="26"/>
      <x:c r="C52" s="26" t="str">
        <x:v>completed</x:v>
      </x:c>
      <x:c r="D52" s="27" t="n">
        <x:v>100</x:v>
      </x:c>
      <x:c r="E52" s="2"/>
      <x:c r="F52" s="2"/>
      <x:c r="G52" s="2"/>
      <x:c r="H52" s="2"/>
      <x:c r="I52" s="2"/>
      <x:c r="J52" s="2"/>
    </x:row>
    <x:row r="53" ht="21" customHeight="1">
      <x:c r="A53" s="26" t="str">
        <x:v>JOB-047</x:v>
      </x:c>
      <x:c r="B53" s="26" t="str">
        <x:v>Sample customer 47</x:v>
      </x:c>
      <x:c r="C53" s="26"/>
      <x:c r="D53" s="27" t="n">
        <x:v>100</x:v>
      </x:c>
      <x:c r="E53" s="2"/>
      <x:c r="F53" s="2"/>
      <x:c r="G53" s="2"/>
      <x:c r="H53" s="2"/>
      <x:c r="I53" s="2"/>
      <x:c r="J53" s="2"/>
    </x:row>
    <x:row r="54" ht="21" customHeight="1">
      <x:c r="A54" s="26" t="str">
        <x:v>JOB-048</x:v>
      </x:c>
      <x:c r="B54" s="26" t="str">
        <x:v>Sample customer 48</x:v>
      </x:c>
      <x:c r="C54" s="26" t="str">
        <x:v>completed</x:v>
      </x:c>
      <x:c r="D54" s="27"/>
      <x:c r="E54" s="2"/>
      <x:c r="F54" s="2"/>
      <x:c r="G54" s="2"/>
      <x:c r="H54" s="2"/>
      <x:c r="I54" s="2"/>
      <x:c r="J54" s="2"/>
    </x:row>
    <x:row r="55" ht="21" customHeight="1">
      <x:c r="A55" s="26" t="str">
        <x:v>JOB-001</x:v>
      </x:c>
      <x:c r="B55" s="26" t="str">
        <x:v>Sample customer 1</x:v>
      </x:c>
      <x:c r="C55" s="26" t="str">
        <x:v>completed</x:v>
      </x:c>
      <x:c r="D55" s="27" t="n">
        <x:v>100</x:v>
      </x:c>
      <x:c r="E55" s="2"/>
      <x:c r="F55" s="2"/>
      <x:c r="G55" s="2"/>
      <x:c r="H55" s="2"/>
      <x:c r="I55" s="2"/>
      <x:c r="J55" s="2"/>
    </x:row>
    <x:row r="56" ht="21" customHeight="1">
      <x:c r="A56" s="26" t="str">
        <x:v>JOB-002</x:v>
      </x:c>
      <x:c r="B56" s="26" t="str">
        <x:v>Sample customer 2</x:v>
      </x:c>
      <x:c r="C56" s="26" t="str">
        <x:v>completed</x:v>
      </x:c>
      <x:c r="D56" s="27" t="n">
        <x:v>100</x:v>
      </x:c>
      <x:c r="E56" s="2"/>
      <x:c r="F56" s="2"/>
      <x:c r="G56" s="2"/>
      <x:c r="H56" s="2"/>
      <x:c r="I56" s="2"/>
      <x:c r="J56" s="2"/>
    </x:row>
    <x:row r="57" ht="21" customHeight="1">
      <x:c r="A57" s="26" t="str">
        <x:v>JOB-003</x:v>
      </x:c>
      <x:c r="B57" s="26" t="str">
        <x:v>Sample customer 3</x:v>
      </x:c>
      <x:c r="C57" s="26" t="str">
        <x:v>completed</x:v>
      </x:c>
      <x:c r="D57" s="27" t="n">
        <x:v>100</x:v>
      </x:c>
      <x:c r="E57" s="2"/>
      <x:c r="F57" s="2"/>
      <x:c r="G57" s="2"/>
      <x:c r="H57" s="2"/>
      <x:c r="I57" s="2"/>
      <x:c r="J57" s="2"/>
    </x:row>
    <x:row r="58" ht="21" customHeight="1">
      <x:c r="A58" s="26" t="str">
        <x:v>JOB-004</x:v>
      </x:c>
      <x:c r="B58" s="26" t="str">
        <x:v>Sample customer 4</x:v>
      </x:c>
      <x:c r="C58" s="26" t="str">
        <x:v>completed</x:v>
      </x:c>
      <x:c r="D58" s="27" t="n">
        <x:v>100</x:v>
      </x:c>
      <x:c r="E58" s="2"/>
      <x:c r="F58" s="2"/>
      <x:c r="G58" s="2"/>
      <x:c r="H58" s="2"/>
      <x:c r="I58" s="2"/>
      <x:c r="J58" s="2"/>
    </x:row>
    <x:row r="59" ht="21" customHeight="1">
      <x:c r="A59" s="26"/>
      <x:c r="B59" s="26"/>
      <x:c r="C59" s="26"/>
      <x:c r="D59" s="27"/>
      <x:c r="E59" s="2"/>
      <x:c r="F59" s="2"/>
      <x:c r="G59" s="2"/>
      <x:c r="H59" s="2"/>
      <x:c r="I59" s="2"/>
      <x:c r="J59" s="2"/>
    </x:row>
    <x:row r="60" ht="21" customHeight="1">
      <x:c r="A60" s="26"/>
      <x:c r="B60" s="26"/>
      <x:c r="C60" s="26"/>
      <x:c r="D60" s="27"/>
      <x:c r="E60" s="2"/>
      <x:c r="F60" s="2"/>
      <x:c r="G60" s="2"/>
      <x:c r="H60" s="2"/>
      <x:c r="I60" s="2"/>
      <x:c r="J60" s="2"/>
    </x:row>
    <x:row r="61" ht="21" customHeight="1">
      <x:c r="A61" s="26"/>
      <x:c r="B61" s="26"/>
      <x:c r="C61" s="26"/>
      <x:c r="D61" s="27"/>
      <x:c r="E61" s="2"/>
      <x:c r="F61" s="2"/>
      <x:c r="G61" s="2"/>
      <x:c r="H61" s="2"/>
      <x:c r="I61" s="2"/>
      <x:c r="J61" s="2"/>
    </x:row>
    <x:row r="62" ht="21" customHeight="1">
      <x:c r="A62" s="26"/>
      <x:c r="B62" s="26"/>
      <x:c r="C62" s="26"/>
      <x:c r="D62" s="27"/>
      <x:c r="E62" s="2"/>
      <x:c r="F62" s="2"/>
      <x:c r="G62" s="2"/>
      <x:c r="H62" s="2"/>
      <x:c r="I62" s="2"/>
      <x:c r="J62" s="2"/>
    </x:row>
    <x:row r="63" ht="21" customHeight="1">
      <x:c r="A63" s="26"/>
      <x:c r="B63" s="26"/>
      <x:c r="C63" s="26"/>
      <x:c r="D63" s="27"/>
      <x:c r="E63" s="2"/>
      <x:c r="F63" s="2"/>
      <x:c r="G63" s="2"/>
      <x:c r="H63" s="2"/>
      <x:c r="I63" s="2"/>
      <x:c r="J63" s="2"/>
    </x:row>
    <x:row r="64" ht="21" customHeight="1">
      <x:c r="A64" s="26"/>
      <x:c r="B64" s="26"/>
      <x:c r="C64" s="26"/>
      <x:c r="D64" s="27"/>
      <x:c r="E64" s="2"/>
      <x:c r="F64" s="2"/>
      <x:c r="G64" s="2"/>
      <x:c r="H64" s="2"/>
      <x:c r="I64" s="2"/>
      <x:c r="J64" s="2"/>
    </x:row>
    <x:row r="65" ht="21" customHeight="1">
      <x:c r="A65" s="26"/>
      <x:c r="B65" s="26"/>
      <x:c r="C65" s="26"/>
      <x:c r="D65" s="27"/>
      <x:c r="E65" s="2"/>
      <x:c r="F65" s="2"/>
      <x:c r="G65" s="2"/>
      <x:c r="H65" s="2"/>
      <x:c r="I65" s="2"/>
      <x:c r="J65" s="2"/>
    </x:row>
    <x:row r="66" ht="21" customHeight="1">
      <x:c r="A66" s="26"/>
      <x:c r="B66" s="26"/>
      <x:c r="C66" s="26"/>
      <x:c r="D66" s="27"/>
      <x:c r="E66" s="2"/>
      <x:c r="F66" s="2"/>
      <x:c r="G66" s="2"/>
      <x:c r="H66" s="2"/>
      <x:c r="I66" s="2"/>
      <x:c r="J66" s="2"/>
    </x:row>
    <x:row r="67" ht="21" customHeight="1">
      <x:c r="A67" s="26"/>
      <x:c r="B67" s="26"/>
      <x:c r="C67" s="26"/>
      <x:c r="D67" s="27"/>
      <x:c r="E67" s="2"/>
      <x:c r="F67" s="2"/>
      <x:c r="G67" s="2"/>
      <x:c r="H67" s="2"/>
      <x:c r="I67" s="2"/>
      <x:c r="J67" s="2"/>
    </x:row>
    <x:row r="68" ht="21" customHeight="1">
      <x:c r="A68" s="26"/>
      <x:c r="B68" s="26"/>
      <x:c r="C68" s="26"/>
      <x:c r="D68" s="27"/>
      <x:c r="E68" s="2"/>
      <x:c r="F68" s="2"/>
      <x:c r="G68" s="2"/>
      <x:c r="H68" s="2"/>
      <x:c r="I68" s="2"/>
      <x:c r="J68" s="2"/>
    </x:row>
    <x:row r="69" ht="21" customHeight="1">
      <x:c r="A69" s="26"/>
      <x:c r="B69" s="26"/>
      <x:c r="C69" s="26"/>
      <x:c r="D69" s="27"/>
      <x:c r="E69" s="2"/>
      <x:c r="F69" s="2"/>
      <x:c r="G69" s="2"/>
      <x:c r="H69" s="2"/>
      <x:c r="I69" s="2"/>
      <x:c r="J69" s="2"/>
    </x:row>
    <x:row r="70" ht="21" customHeight="1">
      <x:c r="A70" s="26"/>
      <x:c r="B70" s="26"/>
      <x:c r="C70" s="26"/>
      <x:c r="D70" s="27"/>
      <x:c r="E70" s="2"/>
      <x:c r="F70" s="2"/>
      <x:c r="G70" s="2"/>
      <x:c r="H70" s="2"/>
      <x:c r="I70" s="2"/>
      <x:c r="J70" s="2"/>
    </x:row>
    <x:row r="71" ht="21" customHeight="1">
      <x:c r="A71" s="26"/>
      <x:c r="B71" s="26"/>
      <x:c r="C71" s="26"/>
      <x:c r="D71" s="27"/>
      <x:c r="E71" s="2"/>
      <x:c r="F71" s="2"/>
      <x:c r="G71" s="2"/>
      <x:c r="H71" s="2"/>
      <x:c r="I71" s="2"/>
      <x:c r="J71" s="2"/>
    </x:row>
    <x:row r="72" ht="21" customHeight="1">
      <x:c r="A72" s="26"/>
      <x:c r="B72" s="26"/>
      <x:c r="C72" s="26"/>
      <x:c r="D72" s="27"/>
      <x:c r="E72" s="2"/>
      <x:c r="F72" s="2"/>
      <x:c r="G72" s="2"/>
      <x:c r="H72" s="2"/>
      <x:c r="I72" s="2"/>
      <x:c r="J72" s="2"/>
    </x:row>
    <x:row r="73" ht="21" customHeight="1">
      <x:c r="A73" s="26"/>
      <x:c r="B73" s="26"/>
      <x:c r="C73" s="26"/>
      <x:c r="D73" s="27"/>
      <x:c r="E73" s="2"/>
      <x:c r="F73" s="2"/>
      <x:c r="G73" s="2"/>
      <x:c r="H73" s="2"/>
      <x:c r="I73" s="2"/>
      <x:c r="J73" s="2"/>
    </x:row>
    <x:row r="74" ht="21" customHeight="1">
      <x:c r="A74" s="26"/>
      <x:c r="B74" s="26"/>
      <x:c r="C74" s="26"/>
      <x:c r="D74" s="27"/>
      <x:c r="E74" s="2"/>
      <x:c r="F74" s="2"/>
      <x:c r="G74" s="2"/>
      <x:c r="H74" s="2"/>
      <x:c r="I74" s="2"/>
      <x:c r="J74" s="2"/>
    </x:row>
    <x:row r="75" ht="21" customHeight="1">
      <x:c r="A75" s="26"/>
      <x:c r="B75" s="26"/>
      <x:c r="C75" s="26"/>
      <x:c r="D75" s="27"/>
      <x:c r="E75" s="2"/>
      <x:c r="F75" s="2"/>
      <x:c r="G75" s="2"/>
      <x:c r="H75" s="2"/>
      <x:c r="I75" s="2"/>
      <x:c r="J75" s="2"/>
    </x:row>
    <x:row r="76" ht="21" customHeight="1">
      <x:c r="A76" s="26"/>
      <x:c r="B76" s="26"/>
      <x:c r="C76" s="26"/>
      <x:c r="D76" s="27"/>
      <x:c r="E76" s="2"/>
      <x:c r="F76" s="2"/>
      <x:c r="G76" s="2"/>
      <x:c r="H76" s="2"/>
      <x:c r="I76" s="2"/>
      <x:c r="J76" s="2"/>
    </x:row>
    <x:row r="77" ht="21" customHeight="1">
      <x:c r="A77" s="26"/>
      <x:c r="B77" s="26"/>
      <x:c r="C77" s="26"/>
      <x:c r="D77" s="27"/>
      <x:c r="E77" s="2"/>
      <x:c r="F77" s="2"/>
      <x:c r="G77" s="2"/>
      <x:c r="H77" s="2"/>
      <x:c r="I77" s="2"/>
      <x:c r="J77" s="2"/>
    </x:row>
    <x:row r="78" ht="21" customHeight="1">
      <x:c r="A78" s="26"/>
      <x:c r="B78" s="26"/>
      <x:c r="C78" s="26"/>
      <x:c r="D78" s="27"/>
      <x:c r="E78" s="2"/>
      <x:c r="F78" s="2"/>
      <x:c r="G78" s="2"/>
      <x:c r="H78" s="2"/>
      <x:c r="I78" s="2"/>
      <x:c r="J78" s="2"/>
    </x:row>
    <x:row r="79" ht="21" customHeight="1">
      <x:c r="A79" s="26"/>
      <x:c r="B79" s="26"/>
      <x:c r="C79" s="26"/>
      <x:c r="D79" s="27"/>
      <x:c r="E79" s="2"/>
      <x:c r="F79" s="2"/>
      <x:c r="G79" s="2"/>
      <x:c r="H79" s="2"/>
      <x:c r="I79" s="2"/>
      <x:c r="J79" s="2"/>
    </x:row>
    <x:row r="80" ht="21" customHeight="1">
      <x:c r="A80" s="26"/>
      <x:c r="B80" s="26"/>
      <x:c r="C80" s="26"/>
      <x:c r="D80" s="27"/>
      <x:c r="E80" s="2"/>
      <x:c r="F80" s="2"/>
      <x:c r="G80" s="2"/>
      <x:c r="H80" s="2"/>
      <x:c r="I80" s="2"/>
      <x:c r="J80" s="2"/>
    </x:row>
    <x:row r="81" ht="21" customHeight="1">
      <x:c r="A81" s="26"/>
      <x:c r="B81" s="26"/>
      <x:c r="C81" s="26"/>
      <x:c r="D81" s="27"/>
      <x:c r="E81" s="2"/>
      <x:c r="F81" s="2"/>
      <x:c r="G81" s="2"/>
      <x:c r="H81" s="2"/>
      <x:c r="I81" s="2"/>
      <x:c r="J81" s="2"/>
    </x:row>
    <x:row r="82" ht="21" customHeight="1">
      <x:c r="A82" s="26"/>
      <x:c r="B82" s="26"/>
      <x:c r="C82" s="26"/>
      <x:c r="D82" s="27"/>
      <x:c r="E82" s="2"/>
      <x:c r="F82" s="2"/>
      <x:c r="G82" s="2"/>
      <x:c r="H82" s="2"/>
      <x:c r="I82" s="2"/>
      <x:c r="J82" s="2"/>
    </x:row>
    <x:row r="83" ht="21" customHeight="1">
      <x:c r="A83" s="26"/>
      <x:c r="B83" s="26"/>
      <x:c r="C83" s="26"/>
      <x:c r="D83" s="27"/>
      <x:c r="E83" s="2"/>
      <x:c r="F83" s="2"/>
      <x:c r="G83" s="2"/>
      <x:c r="H83" s="2"/>
      <x:c r="I83" s="2"/>
      <x:c r="J83" s="2"/>
    </x:row>
    <x:row r="84" ht="21" customHeight="1">
      <x:c r="A84" s="26"/>
      <x:c r="B84" s="26"/>
      <x:c r="C84" s="26"/>
      <x:c r="D84" s="27"/>
      <x:c r="E84" s="2"/>
      <x:c r="F84" s="2"/>
      <x:c r="G84" s="2"/>
      <x:c r="H84" s="2"/>
      <x:c r="I84" s="2"/>
      <x:c r="J84" s="2"/>
    </x:row>
    <x:row r="85" ht="21" customHeight="1">
      <x:c r="A85" s="26"/>
      <x:c r="B85" s="26"/>
      <x:c r="C85" s="26"/>
      <x:c r="D85" s="27"/>
      <x:c r="E85" s="2"/>
      <x:c r="F85" s="2"/>
      <x:c r="G85" s="2"/>
      <x:c r="H85" s="2"/>
      <x:c r="I85" s="2"/>
      <x:c r="J85" s="2"/>
    </x:row>
    <x:row r="86" ht="21" customHeight="1">
      <x:c r="A86" s="26"/>
      <x:c r="B86" s="26"/>
      <x:c r="C86" s="26"/>
      <x:c r="D86" s="27"/>
      <x:c r="E86" s="2"/>
      <x:c r="F86" s="2"/>
      <x:c r="G86" s="2"/>
      <x:c r="H86" s="2"/>
      <x:c r="I86" s="2"/>
      <x:c r="J86" s="2"/>
    </x:row>
    <x:row r="87" ht="21" customHeight="1">
      <x:c r="A87" s="26"/>
      <x:c r="B87" s="26"/>
      <x:c r="C87" s="26"/>
      <x:c r="D87" s="27"/>
      <x:c r="E87" s="2"/>
      <x:c r="F87" s="2"/>
      <x:c r="G87" s="2"/>
      <x:c r="H87" s="2"/>
      <x:c r="I87" s="2"/>
      <x:c r="J87" s="2"/>
    </x:row>
    <x:row r="88" ht="21" customHeight="1">
      <x:c r="A88" s="26"/>
      <x:c r="B88" s="26"/>
      <x:c r="C88" s="26"/>
      <x:c r="D88" s="27"/>
      <x:c r="E88" s="2"/>
      <x:c r="F88" s="2"/>
      <x:c r="G88" s="2"/>
      <x:c r="H88" s="2"/>
      <x:c r="I88" s="2"/>
      <x:c r="J88" s="2"/>
    </x:row>
    <x:row r="89" ht="21" customHeight="1">
      <x:c r="A89" s="26"/>
      <x:c r="B89" s="26"/>
      <x:c r="C89" s="26"/>
      <x:c r="D89" s="27"/>
      <x:c r="E89" s="2"/>
      <x:c r="F89" s="2"/>
      <x:c r="G89" s="2"/>
      <x:c r="H89" s="2"/>
      <x:c r="I89" s="2"/>
      <x:c r="J89" s="2"/>
    </x:row>
    <x:row r="90" ht="21" customHeight="1">
      <x:c r="A90" s="26"/>
      <x:c r="B90" s="26"/>
      <x:c r="C90" s="26"/>
      <x:c r="D90" s="27"/>
      <x:c r="E90" s="2"/>
      <x:c r="F90" s="2"/>
      <x:c r="G90" s="2"/>
      <x:c r="H90" s="2"/>
      <x:c r="I90" s="2"/>
      <x:c r="J90" s="2"/>
    </x:row>
    <x:row r="91" ht="21" customHeight="1">
      <x:c r="A91" s="26"/>
      <x:c r="B91" s="26"/>
      <x:c r="C91" s="26"/>
      <x:c r="D91" s="27"/>
      <x:c r="E91" s="2"/>
      <x:c r="F91" s="2"/>
      <x:c r="G91" s="2"/>
      <x:c r="H91" s="2"/>
      <x:c r="I91" s="2"/>
      <x:c r="J91" s="2"/>
    </x:row>
    <x:row r="92" ht="21" customHeight="1">
      <x:c r="A92" s="26"/>
      <x:c r="B92" s="26"/>
      <x:c r="C92" s="26"/>
      <x:c r="D92" s="27"/>
      <x:c r="E92" s="2"/>
      <x:c r="F92" s="2"/>
      <x:c r="G92" s="2"/>
      <x:c r="H92" s="2"/>
      <x:c r="I92" s="2"/>
      <x:c r="J92" s="2"/>
    </x:row>
    <x:row r="93" ht="21" customHeight="1">
      <x:c r="A93" s="26"/>
      <x:c r="B93" s="26"/>
      <x:c r="C93" s="26"/>
      <x:c r="D93" s="27"/>
      <x:c r="E93" s="2"/>
      <x:c r="F93" s="2"/>
      <x:c r="G93" s="2"/>
      <x:c r="H93" s="2"/>
      <x:c r="I93" s="2"/>
      <x:c r="J93" s="2"/>
    </x:row>
    <x:row r="94" ht="21" customHeight="1">
      <x:c r="A94" s="26"/>
      <x:c r="B94" s="26"/>
      <x:c r="C94" s="26"/>
      <x:c r="D94" s="27"/>
      <x:c r="E94" s="2"/>
      <x:c r="F94" s="2"/>
      <x:c r="G94" s="2"/>
      <x:c r="H94" s="2"/>
      <x:c r="I94" s="2"/>
      <x:c r="J94" s="2"/>
    </x:row>
    <x:row r="95" ht="21" customHeight="1">
      <x:c r="A95" s="26"/>
      <x:c r="B95" s="26"/>
      <x:c r="C95" s="26"/>
      <x:c r="D95" s="27"/>
      <x:c r="E95" s="2"/>
      <x:c r="F95" s="2"/>
      <x:c r="G95" s="2"/>
      <x:c r="H95" s="2"/>
      <x:c r="I95" s="2"/>
      <x:c r="J95" s="2"/>
    </x:row>
    <x:row r="96" ht="21" customHeight="1">
      <x:c r="A96" s="26"/>
      <x:c r="B96" s="26"/>
      <x:c r="C96" s="26"/>
      <x:c r="D96" s="27"/>
      <x:c r="E96" s="2"/>
      <x:c r="F96" s="2"/>
      <x:c r="G96" s="2"/>
      <x:c r="H96" s="2"/>
      <x:c r="I96" s="2"/>
      <x:c r="J96" s="2"/>
    </x:row>
    <x:row r="97" ht="21" customHeight="1">
      <x:c r="A97" s="26"/>
      <x:c r="B97" s="26"/>
      <x:c r="C97" s="26"/>
      <x:c r="D97" s="27"/>
      <x:c r="E97" s="2"/>
      <x:c r="F97" s="2"/>
      <x:c r="G97" s="2"/>
      <x:c r="H97" s="2"/>
      <x:c r="I97" s="2"/>
      <x:c r="J97" s="2"/>
    </x:row>
    <x:row r="98" ht="21" customHeight="1">
      <x:c r="A98" s="26"/>
      <x:c r="B98" s="26"/>
      <x:c r="C98" s="26"/>
      <x:c r="D98" s="27"/>
      <x:c r="E98" s="2"/>
      <x:c r="F98" s="2"/>
      <x:c r="G98" s="2"/>
      <x:c r="H98" s="2"/>
      <x:c r="I98" s="2"/>
      <x:c r="J98" s="2"/>
    </x:row>
    <x:row r="99" ht="21" customHeight="1">
      <x:c r="A99" s="26"/>
      <x:c r="B99" s="26"/>
      <x:c r="C99" s="26"/>
      <x:c r="D99" s="27"/>
      <x:c r="E99" s="2"/>
      <x:c r="F99" s="2"/>
      <x:c r="G99" s="2"/>
      <x:c r="H99" s="2"/>
      <x:c r="I99" s="2"/>
      <x:c r="J99" s="2"/>
    </x:row>
    <x:row r="100" ht="21" customHeight="1">
      <x:c r="A100" s="26"/>
      <x:c r="B100" s="26"/>
      <x:c r="C100" s="26"/>
      <x:c r="D100" s="27"/>
      <x:c r="E100" s="2"/>
      <x:c r="F100" s="2"/>
      <x:c r="G100" s="2"/>
      <x:c r="H100" s="2"/>
      <x:c r="I100" s="2"/>
      <x:c r="J100" s="2"/>
    </x:row>
    <x:row r="101" ht="21" customHeight="1">
      <x:c r="A101" s="26"/>
      <x:c r="B101" s="26"/>
      <x:c r="C101" s="26"/>
      <x:c r="D101" s="27"/>
      <x:c r="E101" s="2"/>
      <x:c r="F101" s="2"/>
      <x:c r="G101" s="2"/>
      <x:c r="H101" s="2"/>
      <x:c r="I101" s="2"/>
      <x:c r="J101" s="2"/>
    </x:row>
    <x:row r="102" ht="21" customHeight="1">
      <x:c r="A102" s="26"/>
      <x:c r="B102" s="26"/>
      <x:c r="C102" s="26"/>
      <x:c r="D102" s="27"/>
      <x:c r="E102" s="2"/>
      <x:c r="F102" s="2"/>
      <x:c r="G102" s="2"/>
      <x:c r="H102" s="2"/>
      <x:c r="I102" s="2"/>
      <x:c r="J102" s="2"/>
    </x:row>
    <x:row r="103" ht="21" customHeight="1">
      <x:c r="A103" s="26"/>
      <x:c r="B103" s="26"/>
      <x:c r="C103" s="26"/>
      <x:c r="D103" s="27"/>
      <x:c r="E103" s="2"/>
      <x:c r="F103" s="2"/>
      <x:c r="G103" s="2"/>
      <x:c r="H103" s="2"/>
      <x:c r="I103" s="2"/>
      <x:c r="J103" s="2"/>
    </x:row>
    <x:row r="104" ht="21" customHeight="1">
      <x:c r="A104" s="26"/>
      <x:c r="B104" s="26"/>
      <x:c r="C104" s="26"/>
      <x:c r="D104" s="27"/>
      <x:c r="E104" s="2"/>
      <x:c r="F104" s="2"/>
      <x:c r="G104" s="2"/>
      <x:c r="H104" s="2"/>
      <x:c r="I104" s="2"/>
      <x:c r="J104" s="2"/>
    </x:row>
    <x:row r="105" ht="21" customHeight="1">
      <x:c r="A105" s="26"/>
      <x:c r="B105" s="26"/>
      <x:c r="C105" s="26"/>
      <x:c r="D105" s="27"/>
      <x:c r="E105" s="2"/>
      <x:c r="F105" s="2"/>
      <x:c r="G105" s="2"/>
      <x:c r="H105" s="2"/>
      <x:c r="I105" s="2"/>
      <x:c r="J105" s="2"/>
    </x:row>
    <x:row r="106" ht="21" customHeight="1">
      <x:c r="A106" s="26"/>
      <x:c r="B106" s="26"/>
      <x:c r="C106" s="26"/>
      <x:c r="D106" s="27"/>
      <x:c r="E106" s="2"/>
      <x:c r="F106" s="2"/>
      <x:c r="G106" s="2"/>
      <x:c r="H106" s="2"/>
      <x:c r="I106" s="2"/>
      <x:c r="J106" s="2"/>
    </x:row>
    <x:row r="107" ht="21" customHeight="1">
      <x:c r="A107" s="26"/>
      <x:c r="B107" s="26"/>
      <x:c r="C107" s="26"/>
      <x:c r="D107" s="27"/>
      <x:c r="E107" s="2"/>
      <x:c r="F107" s="2"/>
      <x:c r="G107" s="2"/>
      <x:c r="H107" s="2"/>
      <x:c r="I107" s="2"/>
      <x:c r="J107" s="2"/>
    </x:row>
    <x:row r="108" ht="21" customHeight="1">
      <x:c r="A108" s="26"/>
      <x:c r="B108" s="26"/>
      <x:c r="C108" s="26"/>
      <x:c r="D108" s="27"/>
      <x:c r="E108" s="2"/>
      <x:c r="F108" s="2"/>
      <x:c r="G108" s="2"/>
      <x:c r="H108" s="2"/>
      <x:c r="I108" s="2"/>
      <x:c r="J108" s="2"/>
    </x:row>
    <x:row r="109" ht="21" customHeight="1">
      <x:c r="A109" s="26"/>
      <x:c r="B109" s="26"/>
      <x:c r="C109" s="26"/>
      <x:c r="D109" s="27"/>
      <x:c r="E109" s="2"/>
      <x:c r="F109" s="2"/>
      <x:c r="G109" s="2"/>
      <x:c r="H109" s="2"/>
      <x:c r="I109" s="2"/>
      <x:c r="J109" s="2"/>
    </x:row>
    <x:row r="110" ht="21" customHeight="1">
      <x:c r="A110" s="26"/>
      <x:c r="B110" s="26"/>
      <x:c r="C110" s="26"/>
      <x:c r="D110" s="27"/>
      <x:c r="E110" s="2"/>
      <x:c r="F110" s="2"/>
      <x:c r="G110" s="2"/>
      <x:c r="H110" s="2"/>
      <x:c r="I110" s="2"/>
      <x:c r="J110" s="2"/>
    </x:row>
    <x:row r="111" ht="21" customHeight="1">
      <x:c r="A111" s="26"/>
      <x:c r="B111" s="26"/>
      <x:c r="C111" s="26"/>
      <x:c r="D111" s="27"/>
      <x:c r="E111" s="2"/>
      <x:c r="F111" s="2"/>
      <x:c r="G111" s="2"/>
      <x:c r="H111" s="2"/>
      <x:c r="I111" s="2"/>
      <x:c r="J111" s="2"/>
    </x:row>
    <x:row r="112" ht="21" customHeight="1">
      <x:c r="A112" s="26"/>
      <x:c r="B112" s="26"/>
      <x:c r="C112" s="26"/>
      <x:c r="D112" s="27"/>
      <x:c r="E112" s="2"/>
      <x:c r="F112" s="2"/>
      <x:c r="G112" s="2"/>
      <x:c r="H112" s="2"/>
      <x:c r="I112" s="2"/>
      <x:c r="J112" s="2"/>
    </x:row>
    <x:row r="113" ht="21" customHeight="1">
      <x:c r="A113" s="26"/>
      <x:c r="B113" s="26"/>
      <x:c r="C113" s="26"/>
      <x:c r="D113" s="27"/>
      <x:c r="E113" s="2"/>
      <x:c r="F113" s="2"/>
      <x:c r="G113" s="2"/>
      <x:c r="H113" s="2"/>
      <x:c r="I113" s="2"/>
      <x:c r="J113" s="2"/>
    </x:row>
    <x:row r="114" ht="21" customHeight="1">
      <x:c r="A114" s="26"/>
      <x:c r="B114" s="26"/>
      <x:c r="C114" s="26"/>
      <x:c r="D114" s="27"/>
      <x:c r="E114" s="2"/>
      <x:c r="F114" s="2"/>
      <x:c r="G114" s="2"/>
      <x:c r="H114" s="2"/>
      <x:c r="I114" s="2"/>
      <x:c r="J114" s="2"/>
    </x:row>
    <x:row r="115" ht="21" customHeight="1">
      <x:c r="A115" s="26"/>
      <x:c r="B115" s="26"/>
      <x:c r="C115" s="26"/>
      <x:c r="D115" s="27"/>
      <x:c r="E115" s="2"/>
      <x:c r="F115" s="2"/>
      <x:c r="G115" s="2"/>
      <x:c r="H115" s="2"/>
      <x:c r="I115" s="2"/>
      <x:c r="J115" s="2"/>
    </x:row>
    <x:row r="116" ht="21" customHeight="1">
      <x:c r="A116" s="26"/>
      <x:c r="B116" s="26"/>
      <x:c r="C116" s="26"/>
      <x:c r="D116" s="27"/>
      <x:c r="E116" s="2"/>
      <x:c r="F116" s="2"/>
      <x:c r="G116" s="2"/>
      <x:c r="H116" s="2"/>
      <x:c r="I116" s="2"/>
      <x:c r="J116" s="2"/>
    </x:row>
    <x:row r="117" ht="21" customHeight="1">
      <x:c r="A117" s="26"/>
      <x:c r="B117" s="26"/>
      <x:c r="C117" s="26"/>
      <x:c r="D117" s="27"/>
      <x:c r="E117" s="2"/>
      <x:c r="F117" s="2"/>
      <x:c r="G117" s="2"/>
      <x:c r="H117" s="2"/>
      <x:c r="I117" s="2"/>
      <x:c r="J117" s="2"/>
    </x:row>
    <x:row r="118" ht="21" customHeight="1">
      <x:c r="A118" s="26"/>
      <x:c r="B118" s="26"/>
      <x:c r="C118" s="26"/>
      <x:c r="D118" s="27"/>
      <x:c r="E118" s="2"/>
      <x:c r="F118" s="2"/>
      <x:c r="G118" s="2"/>
      <x:c r="H118" s="2"/>
      <x:c r="I118" s="2"/>
      <x:c r="J118" s="2"/>
    </x:row>
    <x:row r="119" ht="21" customHeight="1">
      <x:c r="A119" s="26"/>
      <x:c r="B119" s="26"/>
      <x:c r="C119" s="26"/>
      <x:c r="D119" s="27"/>
      <x:c r="E119" s="2"/>
      <x:c r="F119" s="2"/>
      <x:c r="G119" s="2"/>
      <x:c r="H119" s="2"/>
      <x:c r="I119" s="2"/>
      <x:c r="J119" s="2"/>
    </x:row>
    <x:row r="120" ht="21" customHeight="1">
      <x:c r="A120" s="26"/>
      <x:c r="B120" s="26"/>
      <x:c r="C120" s="26"/>
      <x:c r="D120" s="27"/>
      <x:c r="E120" s="2"/>
      <x:c r="F120" s="2"/>
      <x:c r="G120" s="2"/>
      <x:c r="H120" s="2"/>
      <x:c r="I120" s="2"/>
      <x:c r="J120" s="2"/>
    </x:row>
    <x:row r="121" ht="21" customHeight="1">
      <x:c r="A121" s="26"/>
      <x:c r="B121" s="26"/>
      <x:c r="C121" s="26"/>
      <x:c r="D121" s="27"/>
      <x:c r="E121" s="2"/>
      <x:c r="F121" s="2"/>
      <x:c r="G121" s="2"/>
      <x:c r="H121" s="2"/>
      <x:c r="I121" s="2"/>
      <x:c r="J121" s="2"/>
    </x:row>
    <x:row r="122" ht="21" customHeight="1">
      <x:c r="A122" s="26"/>
      <x:c r="B122" s="26"/>
      <x:c r="C122" s="26"/>
      <x:c r="D122" s="27"/>
      <x:c r="E122" s="2"/>
      <x:c r="F122" s="2"/>
      <x:c r="G122" s="2"/>
      <x:c r="H122" s="2"/>
      <x:c r="I122" s="2"/>
      <x:c r="J122" s="2"/>
    </x:row>
    <x:row r="123" ht="21" customHeight="1">
      <x:c r="A123" s="26"/>
      <x:c r="B123" s="26"/>
      <x:c r="C123" s="26"/>
      <x:c r="D123" s="27"/>
      <x:c r="E123" s="2"/>
      <x:c r="F123" s="2"/>
      <x:c r="G123" s="2"/>
      <x:c r="H123" s="2"/>
      <x:c r="I123" s="2"/>
      <x:c r="J123" s="2"/>
    </x:row>
    <x:row r="124" ht="21" customHeight="1">
      <x:c r="A124" s="26"/>
      <x:c r="B124" s="26"/>
      <x:c r="C124" s="26"/>
      <x:c r="D124" s="27"/>
      <x:c r="E124" s="2"/>
      <x:c r="F124" s="2"/>
      <x:c r="G124" s="2"/>
      <x:c r="H124" s="2"/>
      <x:c r="I124" s="2"/>
      <x:c r="J124" s="2"/>
    </x:row>
    <x:row r="125" ht="21" customHeight="1">
      <x:c r="A125" s="26"/>
      <x:c r="B125" s="26"/>
      <x:c r="C125" s="26"/>
      <x:c r="D125" s="27"/>
      <x:c r="E125" s="2"/>
      <x:c r="F125" s="2"/>
      <x:c r="G125" s="2"/>
      <x:c r="H125" s="2"/>
      <x:c r="I125" s="2"/>
      <x:c r="J125" s="2"/>
    </x:row>
    <x:row r="126" ht="21" customHeight="1">
      <x:c r="A126" s="26"/>
      <x:c r="B126" s="26"/>
      <x:c r="C126" s="26"/>
      <x:c r="D126" s="27"/>
      <x:c r="E126" s="2"/>
      <x:c r="F126" s="2"/>
      <x:c r="G126" s="2"/>
      <x:c r="H126" s="2"/>
      <x:c r="I126" s="2"/>
      <x:c r="J126" s="2"/>
    </x:row>
    <x:row r="127" ht="21" customHeight="1">
      <x:c r="A127" s="26"/>
      <x:c r="B127" s="26"/>
      <x:c r="C127" s="26"/>
      <x:c r="D127" s="27"/>
      <x:c r="E127" s="2"/>
      <x:c r="F127" s="2"/>
      <x:c r="G127" s="2"/>
      <x:c r="H127" s="2"/>
      <x:c r="I127" s="2"/>
      <x:c r="J127" s="2"/>
    </x:row>
    <x:row r="128" ht="21" customHeight="1">
      <x:c r="A128" s="26"/>
      <x:c r="B128" s="26"/>
      <x:c r="C128" s="26"/>
      <x:c r="D128" s="27"/>
      <x:c r="E128" s="2"/>
      <x:c r="F128" s="2"/>
      <x:c r="G128" s="2"/>
      <x:c r="H128" s="2"/>
      <x:c r="I128" s="2"/>
      <x:c r="J128" s="2"/>
    </x:row>
    <x:row r="129" ht="21" customHeight="1">
      <x:c r="A129" s="26"/>
      <x:c r="B129" s="26"/>
      <x:c r="C129" s="26"/>
      <x:c r="D129" s="27"/>
      <x:c r="E129" s="2"/>
      <x:c r="F129" s="2"/>
      <x:c r="G129" s="2"/>
      <x:c r="H129" s="2"/>
      <x:c r="I129" s="2"/>
      <x:c r="J129" s="2"/>
    </x:row>
    <x:row r="130" ht="21" customHeight="1">
      <x:c r="A130" s="26"/>
      <x:c r="B130" s="26"/>
      <x:c r="C130" s="26"/>
      <x:c r="D130" s="27"/>
      <x:c r="E130" s="2"/>
      <x:c r="F130" s="2"/>
      <x:c r="G130" s="2"/>
      <x:c r="H130" s="2"/>
      <x:c r="I130" s="2"/>
      <x:c r="J130" s="2"/>
    </x:row>
    <x:row r="131" ht="21" customHeight="1">
      <x:c r="A131" s="26"/>
      <x:c r="B131" s="26"/>
      <x:c r="C131" s="26"/>
      <x:c r="D131" s="27"/>
      <x:c r="E131" s="2"/>
      <x:c r="F131" s="2"/>
      <x:c r="G131" s="2"/>
      <x:c r="H131" s="2"/>
      <x:c r="I131" s="2"/>
      <x:c r="J131" s="2"/>
    </x:row>
    <x:row r="132" ht="21" customHeight="1">
      <x:c r="A132" s="26"/>
      <x:c r="B132" s="26"/>
      <x:c r="C132" s="26"/>
      <x:c r="D132" s="27"/>
      <x:c r="E132" s="2"/>
      <x:c r="F132" s="2"/>
      <x:c r="G132" s="2"/>
      <x:c r="H132" s="2"/>
      <x:c r="I132" s="2"/>
      <x:c r="J132" s="2"/>
    </x:row>
    <x:row r="133" ht="21" customHeight="1">
      <x:c r="A133" s="26"/>
      <x:c r="B133" s="26"/>
      <x:c r="C133" s="26"/>
      <x:c r="D133" s="27"/>
      <x:c r="E133" s="2"/>
      <x:c r="F133" s="2"/>
      <x:c r="G133" s="2"/>
      <x:c r="H133" s="2"/>
      <x:c r="I133" s="2"/>
      <x:c r="J133" s="2"/>
    </x:row>
    <x:row r="134" ht="21" customHeight="1">
      <x:c r="A134" s="26"/>
      <x:c r="B134" s="26"/>
      <x:c r="C134" s="26"/>
      <x:c r="D134" s="27"/>
      <x:c r="E134" s="2"/>
      <x:c r="F134" s="2"/>
      <x:c r="G134" s="2"/>
      <x:c r="H134" s="2"/>
      <x:c r="I134" s="2"/>
      <x:c r="J134" s="2"/>
    </x:row>
    <x:row r="135" ht="21" customHeight="1">
      <x:c r="A135" s="26"/>
      <x:c r="B135" s="26"/>
      <x:c r="C135" s="26"/>
      <x:c r="D135" s="27"/>
      <x:c r="E135" s="2"/>
      <x:c r="F135" s="2"/>
      <x:c r="G135" s="2"/>
      <x:c r="H135" s="2"/>
      <x:c r="I135" s="2"/>
      <x:c r="J135" s="2"/>
    </x:row>
    <x:row r="136" ht="21" customHeight="1">
      <x:c r="A136" s="26"/>
      <x:c r="B136" s="26"/>
      <x:c r="C136" s="26"/>
      <x:c r="D136" s="27"/>
      <x:c r="E136" s="2"/>
      <x:c r="F136" s="2"/>
      <x:c r="G136" s="2"/>
      <x:c r="H136" s="2"/>
      <x:c r="I136" s="2"/>
      <x:c r="J136" s="2"/>
    </x:row>
    <x:row r="137" ht="21" customHeight="1">
      <x:c r="A137" s="26"/>
      <x:c r="B137" s="26"/>
      <x:c r="C137" s="26"/>
      <x:c r="D137" s="27"/>
      <x:c r="E137" s="2"/>
      <x:c r="F137" s="2"/>
      <x:c r="G137" s="2"/>
      <x:c r="H137" s="2"/>
      <x:c r="I137" s="2"/>
      <x:c r="J137" s="2"/>
    </x:row>
    <x:row r="138" ht="21" customHeight="1">
      <x:c r="A138" s="26"/>
      <x:c r="B138" s="26"/>
      <x:c r="C138" s="26"/>
      <x:c r="D138" s="27"/>
      <x:c r="E138" s="2"/>
      <x:c r="F138" s="2"/>
      <x:c r="G138" s="2"/>
      <x:c r="H138" s="2"/>
      <x:c r="I138" s="2"/>
      <x:c r="J138" s="2"/>
    </x:row>
    <x:row r="139" ht="21" customHeight="1">
      <x:c r="A139" s="26"/>
      <x:c r="B139" s="26"/>
      <x:c r="C139" s="26"/>
      <x:c r="D139" s="27"/>
      <x:c r="E139" s="2"/>
      <x:c r="F139" s="2"/>
      <x:c r="G139" s="2"/>
      <x:c r="H139" s="2"/>
      <x:c r="I139" s="2"/>
      <x:c r="J139" s="2"/>
    </x:row>
    <x:row r="140" ht="21" customHeight="1">
      <x:c r="A140" s="26"/>
      <x:c r="B140" s="26"/>
      <x:c r="C140" s="26"/>
      <x:c r="D140" s="27"/>
      <x:c r="E140" s="2"/>
      <x:c r="F140" s="2"/>
      <x:c r="G140" s="2"/>
      <x:c r="H140" s="2"/>
      <x:c r="I140" s="2"/>
      <x:c r="J140" s="2"/>
    </x:row>
    <x:row r="141" ht="21" customHeight="1">
      <x:c r="A141" s="26"/>
      <x:c r="B141" s="26"/>
      <x:c r="C141" s="26"/>
      <x:c r="D141" s="27"/>
      <x:c r="E141" s="2"/>
      <x:c r="F141" s="2"/>
      <x:c r="G141" s="2"/>
      <x:c r="H141" s="2"/>
      <x:c r="I141" s="2"/>
      <x:c r="J141" s="2"/>
    </x:row>
    <x:row r="142" ht="21" customHeight="1">
      <x:c r="A142" s="26"/>
      <x:c r="B142" s="26"/>
      <x:c r="C142" s="26"/>
      <x:c r="D142" s="27"/>
      <x:c r="E142" s="2"/>
      <x:c r="F142" s="2"/>
      <x:c r="G142" s="2"/>
      <x:c r="H142" s="2"/>
      <x:c r="I142" s="2"/>
      <x:c r="J142" s="2"/>
    </x:row>
    <x:row r="143" ht="21" customHeight="1">
      <x:c r="A143" s="26"/>
      <x:c r="B143" s="26"/>
      <x:c r="C143" s="26"/>
      <x:c r="D143" s="27"/>
      <x:c r="E143" s="2"/>
      <x:c r="F143" s="2"/>
      <x:c r="G143" s="2"/>
      <x:c r="H143" s="2"/>
      <x:c r="I143" s="2"/>
      <x:c r="J143" s="2"/>
    </x:row>
    <x:row r="144" ht="21" customHeight="1">
      <x:c r="A144" s="26"/>
      <x:c r="B144" s="26"/>
      <x:c r="C144" s="26"/>
      <x:c r="D144" s="27"/>
      <x:c r="E144" s="2"/>
      <x:c r="F144" s="2"/>
      <x:c r="G144" s="2"/>
      <x:c r="H144" s="2"/>
      <x:c r="I144" s="2"/>
      <x:c r="J144" s="2"/>
    </x:row>
    <x:row r="145" ht="21" customHeight="1">
      <x:c r="A145" s="26"/>
      <x:c r="B145" s="26"/>
      <x:c r="C145" s="26"/>
      <x:c r="D145" s="27"/>
      <x:c r="E145" s="2"/>
      <x:c r="F145" s="2"/>
      <x:c r="G145" s="2"/>
      <x:c r="H145" s="2"/>
      <x:c r="I145" s="2"/>
      <x:c r="J145" s="2"/>
    </x:row>
    <x:row r="146" ht="21" customHeight="1">
      <x:c r="A146" s="26"/>
      <x:c r="B146" s="26"/>
      <x:c r="C146" s="26"/>
      <x:c r="D146" s="27"/>
      <x:c r="E146" s="2"/>
      <x:c r="F146" s="2"/>
      <x:c r="G146" s="2"/>
      <x:c r="H146" s="2"/>
      <x:c r="I146" s="2"/>
      <x:c r="J146" s="2"/>
    </x:row>
    <x:row r="147" ht="21" customHeight="1">
      <x:c r="A147" s="26"/>
      <x:c r="B147" s="26"/>
      <x:c r="C147" s="26"/>
      <x:c r="D147" s="27"/>
      <x:c r="E147" s="2"/>
      <x:c r="F147" s="2"/>
      <x:c r="G147" s="2"/>
      <x:c r="H147" s="2"/>
      <x:c r="I147" s="2"/>
      <x:c r="J147" s="2"/>
    </x:row>
    <x:row r="148" ht="21" customHeight="1">
      <x:c r="A148" s="26"/>
      <x:c r="B148" s="26"/>
      <x:c r="C148" s="26"/>
      <x:c r="D148" s="27"/>
      <x:c r="E148" s="2"/>
      <x:c r="F148" s="2"/>
      <x:c r="G148" s="2"/>
      <x:c r="H148" s="2"/>
      <x:c r="I148" s="2"/>
      <x:c r="J148" s="2"/>
    </x:row>
    <x:row r="149" ht="21" customHeight="1">
      <x:c r="A149" s="26"/>
      <x:c r="B149" s="26"/>
      <x:c r="C149" s="26"/>
      <x:c r="D149" s="27"/>
      <x:c r="E149" s="2"/>
      <x:c r="F149" s="2"/>
      <x:c r="G149" s="2"/>
      <x:c r="H149" s="2"/>
      <x:c r="I149" s="2"/>
      <x:c r="J149" s="2"/>
    </x:row>
    <x:row r="150" ht="21" customHeight="1">
      <x:c r="A150" s="26"/>
      <x:c r="B150" s="26"/>
      <x:c r="C150" s="26"/>
      <x:c r="D150" s="27"/>
      <x:c r="E150" s="2"/>
      <x:c r="F150" s="2"/>
      <x:c r="G150" s="2"/>
      <x:c r="H150" s="2"/>
      <x:c r="I150" s="2"/>
      <x:c r="J150" s="2"/>
    </x:row>
    <x:row r="151" ht="21" customHeight="1">
      <x:c r="A151" s="26"/>
      <x:c r="B151" s="26"/>
      <x:c r="C151" s="26"/>
      <x:c r="D151" s="27"/>
      <x:c r="E151" s="2"/>
      <x:c r="F151" s="2"/>
      <x:c r="G151" s="2"/>
      <x:c r="H151" s="2"/>
      <x:c r="I151" s="2"/>
      <x:c r="J151" s="2"/>
    </x:row>
    <x:row r="152" ht="21" customHeight="1">
      <x:c r="A152" s="26"/>
      <x:c r="B152" s="26"/>
      <x:c r="C152" s="26"/>
      <x:c r="D152" s="27"/>
      <x:c r="E152" s="2"/>
      <x:c r="F152" s="2"/>
      <x:c r="G152" s="2"/>
      <x:c r="H152" s="2"/>
      <x:c r="I152" s="2"/>
      <x:c r="J152" s="2"/>
    </x:row>
    <x:row r="153" ht="21" customHeight="1">
      <x:c r="A153" s="26"/>
      <x:c r="B153" s="26"/>
      <x:c r="C153" s="26"/>
      <x:c r="D153" s="27"/>
      <x:c r="E153" s="2"/>
      <x:c r="F153" s="2"/>
      <x:c r="G153" s="2"/>
      <x:c r="H153" s="2"/>
      <x:c r="I153" s="2"/>
      <x:c r="J153" s="2"/>
    </x:row>
    <x:row r="154" ht="21" customHeight="1">
      <x:c r="A154" s="26"/>
      <x:c r="B154" s="26"/>
      <x:c r="C154" s="26"/>
      <x:c r="D154" s="27"/>
      <x:c r="E154" s="2"/>
      <x:c r="F154" s="2"/>
      <x:c r="G154" s="2"/>
      <x:c r="H154" s="2"/>
      <x:c r="I154" s="2"/>
      <x:c r="J154" s="2"/>
    </x:row>
    <x:row r="155" ht="21" customHeight="1">
      <x:c r="A155" s="26"/>
      <x:c r="B155" s="26"/>
      <x:c r="C155" s="26"/>
      <x:c r="D155" s="27"/>
      <x:c r="E155" s="2"/>
      <x:c r="F155" s="2"/>
      <x:c r="G155" s="2"/>
      <x:c r="H155" s="2"/>
      <x:c r="I155" s="2"/>
      <x:c r="J155" s="2"/>
    </x:row>
    <x:row r="156" ht="21" customHeight="1">
      <x:c r="A156" s="26"/>
      <x:c r="B156" s="26"/>
      <x:c r="C156" s="26"/>
      <x:c r="D156" s="27"/>
      <x:c r="E156" s="2"/>
      <x:c r="F156" s="2"/>
      <x:c r="G156" s="2"/>
      <x:c r="H156" s="2"/>
      <x:c r="I156" s="2"/>
      <x:c r="J156" s="2"/>
    </x:row>
    <x:row r="157" ht="21" customHeight="1">
      <x:c r="A157" s="26"/>
      <x:c r="B157" s="26"/>
      <x:c r="C157" s="26"/>
      <x:c r="D157" s="27"/>
      <x:c r="E157" s="2"/>
      <x:c r="F157" s="2"/>
      <x:c r="G157" s="2"/>
      <x:c r="H157" s="2"/>
      <x:c r="I157" s="2"/>
      <x:c r="J157" s="2"/>
    </x:row>
    <x:row r="158" ht="21" customHeight="1">
      <x:c r="A158" s="26"/>
      <x:c r="B158" s="26"/>
      <x:c r="C158" s="26"/>
      <x:c r="D158" s="27"/>
      <x:c r="E158" s="2"/>
      <x:c r="F158" s="2"/>
      <x:c r="G158" s="2"/>
      <x:c r="H158" s="2"/>
      <x:c r="I158" s="2"/>
      <x:c r="J158" s="2"/>
    </x:row>
    <x:row r="159" ht="21" customHeight="1">
      <x:c r="A159" s="26"/>
      <x:c r="B159" s="26"/>
      <x:c r="C159" s="26"/>
      <x:c r="D159" s="27"/>
      <x:c r="E159" s="2"/>
      <x:c r="F159" s="2"/>
      <x:c r="G159" s="2"/>
      <x:c r="H159" s="2"/>
      <x:c r="I159" s="2"/>
      <x:c r="J159" s="2"/>
    </x:row>
    <x:row r="160" ht="21" customHeight="1">
      <x:c r="A160" s="26"/>
      <x:c r="B160" s="26"/>
      <x:c r="C160" s="26"/>
      <x:c r="D160" s="27"/>
      <x:c r="E160" s="2"/>
      <x:c r="F160" s="2"/>
      <x:c r="G160" s="2"/>
      <x:c r="H160" s="2"/>
      <x:c r="I160" s="2"/>
      <x:c r="J160" s="2"/>
    </x:row>
    <x:row r="161" ht="21" customHeight="1">
      <x:c r="A161" s="26"/>
      <x:c r="B161" s="26"/>
      <x:c r="C161" s="26"/>
      <x:c r="D161" s="27"/>
      <x:c r="E161" s="2"/>
      <x:c r="F161" s="2"/>
      <x:c r="G161" s="2"/>
      <x:c r="H161" s="2"/>
      <x:c r="I161" s="2"/>
      <x:c r="J161" s="2"/>
    </x:row>
    <x:row r="162" ht="21" customHeight="1">
      <x:c r="A162" s="26"/>
      <x:c r="B162" s="26"/>
      <x:c r="C162" s="26"/>
      <x:c r="D162" s="27"/>
      <x:c r="E162" s="2"/>
      <x:c r="F162" s="2"/>
      <x:c r="G162" s="2"/>
      <x:c r="H162" s="2"/>
      <x:c r="I162" s="2"/>
      <x:c r="J162" s="2"/>
    </x:row>
    <x:row r="163" ht="21" customHeight="1">
      <x:c r="A163" s="26"/>
      <x:c r="B163" s="26"/>
      <x:c r="C163" s="26"/>
      <x:c r="D163" s="27"/>
      <x:c r="E163" s="2"/>
      <x:c r="F163" s="2"/>
      <x:c r="G163" s="2"/>
      <x:c r="H163" s="2"/>
      <x:c r="I163" s="2"/>
      <x:c r="J163" s="2"/>
    </x:row>
    <x:row r="164" ht="21" customHeight="1">
      <x:c r="A164" s="26"/>
      <x:c r="B164" s="26"/>
      <x:c r="C164" s="26"/>
      <x:c r="D164" s="27"/>
      <x:c r="E164" s="2"/>
      <x:c r="F164" s="2"/>
      <x:c r="G164" s="2"/>
      <x:c r="H164" s="2"/>
      <x:c r="I164" s="2"/>
      <x:c r="J164" s="2"/>
    </x:row>
    <x:row r="165" ht="21" customHeight="1">
      <x:c r="A165" s="26"/>
      <x:c r="B165" s="26"/>
      <x:c r="C165" s="26"/>
      <x:c r="D165" s="27"/>
      <x:c r="E165" s="2"/>
      <x:c r="F165" s="2"/>
      <x:c r="G165" s="2"/>
      <x:c r="H165" s="2"/>
      <x:c r="I165" s="2"/>
      <x:c r="J165" s="2"/>
    </x:row>
    <x:row r="166" ht="21" customHeight="1">
      <x:c r="A166" s="26"/>
      <x:c r="B166" s="26"/>
      <x:c r="C166" s="26"/>
      <x:c r="D166" s="27"/>
      <x:c r="E166" s="2"/>
      <x:c r="F166" s="2"/>
      <x:c r="G166" s="2"/>
      <x:c r="H166" s="2"/>
      <x:c r="I166" s="2"/>
      <x:c r="J166" s="2"/>
    </x:row>
    <x:row r="167" ht="21" customHeight="1">
      <x:c r="A167" s="26"/>
      <x:c r="B167" s="26"/>
      <x:c r="C167" s="26"/>
      <x:c r="D167" s="27"/>
      <x:c r="E167" s="2"/>
      <x:c r="F167" s="2"/>
      <x:c r="G167" s="2"/>
      <x:c r="H167" s="2"/>
      <x:c r="I167" s="2"/>
      <x:c r="J167" s="2"/>
    </x:row>
    <x:row r="168" ht="21" customHeight="1">
      <x:c r="A168" s="26"/>
      <x:c r="B168" s="26"/>
      <x:c r="C168" s="26"/>
      <x:c r="D168" s="27"/>
      <x:c r="E168" s="2"/>
      <x:c r="F168" s="2"/>
      <x:c r="G168" s="2"/>
      <x:c r="H168" s="2"/>
      <x:c r="I168" s="2"/>
      <x:c r="J168" s="2"/>
    </x:row>
    <x:row r="169" ht="21" customHeight="1">
      <x:c r="A169" s="26"/>
      <x:c r="B169" s="26"/>
      <x:c r="C169" s="26"/>
      <x:c r="D169" s="27"/>
      <x:c r="E169" s="2"/>
      <x:c r="F169" s="2"/>
      <x:c r="G169" s="2"/>
      <x:c r="H169" s="2"/>
      <x:c r="I169" s="2"/>
      <x:c r="J169" s="2"/>
    </x:row>
    <x:row r="170" ht="21" customHeight="1">
      <x:c r="A170" s="26"/>
      <x:c r="B170" s="26"/>
      <x:c r="C170" s="26"/>
      <x:c r="D170" s="27"/>
      <x:c r="E170" s="2"/>
      <x:c r="F170" s="2"/>
      <x:c r="G170" s="2"/>
      <x:c r="H170" s="2"/>
      <x:c r="I170" s="2"/>
      <x:c r="J170" s="2"/>
    </x:row>
    <x:row r="171" ht="21" customHeight="1">
      <x:c r="A171" s="26"/>
      <x:c r="B171" s="26"/>
      <x:c r="C171" s="26"/>
      <x:c r="D171" s="27"/>
      <x:c r="E171" s="2"/>
      <x:c r="F171" s="2"/>
      <x:c r="G171" s="2"/>
      <x:c r="H171" s="2"/>
      <x:c r="I171" s="2"/>
      <x:c r="J171" s="2"/>
    </x:row>
    <x:row r="172" ht="21" customHeight="1">
      <x:c r="A172" s="26"/>
      <x:c r="B172" s="26"/>
      <x:c r="C172" s="26"/>
      <x:c r="D172" s="27"/>
      <x:c r="E172" s="2"/>
      <x:c r="F172" s="2"/>
      <x:c r="G172" s="2"/>
      <x:c r="H172" s="2"/>
      <x:c r="I172" s="2"/>
      <x:c r="J172" s="2"/>
    </x:row>
    <x:row r="173" ht="21" customHeight="1">
      <x:c r="A173" s="26"/>
      <x:c r="B173" s="26"/>
      <x:c r="C173" s="26"/>
      <x:c r="D173" s="27"/>
      <x:c r="E173" s="2"/>
      <x:c r="F173" s="2"/>
      <x:c r="G173" s="2"/>
      <x:c r="H173" s="2"/>
      <x:c r="I173" s="2"/>
      <x:c r="J173" s="2"/>
    </x:row>
    <x:row r="174" ht="21" customHeight="1">
      <x:c r="A174" s="26"/>
      <x:c r="B174" s="26"/>
      <x:c r="C174" s="26"/>
      <x:c r="D174" s="27"/>
      <x:c r="E174" s="2"/>
      <x:c r="F174" s="2"/>
      <x:c r="G174" s="2"/>
      <x:c r="H174" s="2"/>
      <x:c r="I174" s="2"/>
      <x:c r="J174" s="2"/>
    </x:row>
    <x:row r="175" ht="21" customHeight="1">
      <x:c r="A175" s="26"/>
      <x:c r="B175" s="26"/>
      <x:c r="C175" s="26"/>
      <x:c r="D175" s="27"/>
      <x:c r="E175" s="2"/>
      <x:c r="F175" s="2"/>
      <x:c r="G175" s="2"/>
      <x:c r="H175" s="2"/>
      <x:c r="I175" s="2"/>
      <x:c r="J175" s="2"/>
    </x:row>
    <x:row r="176" ht="21" customHeight="1">
      <x:c r="A176" s="26"/>
      <x:c r="B176" s="26"/>
      <x:c r="C176" s="26"/>
      <x:c r="D176" s="27"/>
      <x:c r="E176" s="2"/>
      <x:c r="F176" s="2"/>
      <x:c r="G176" s="2"/>
      <x:c r="H176" s="2"/>
      <x:c r="I176" s="2"/>
      <x:c r="J176" s="2"/>
    </x:row>
    <x:row r="177" ht="21" customHeight="1">
      <x:c r="A177" s="26"/>
      <x:c r="B177" s="26"/>
      <x:c r="C177" s="26"/>
      <x:c r="D177" s="27"/>
      <x:c r="E177" s="2"/>
      <x:c r="F177" s="2"/>
      <x:c r="G177" s="2"/>
      <x:c r="H177" s="2"/>
      <x:c r="I177" s="2"/>
      <x:c r="J177" s="2"/>
    </x:row>
    <x:row r="178" ht="21" customHeight="1">
      <x:c r="A178" s="26"/>
      <x:c r="B178" s="26"/>
      <x:c r="C178" s="26"/>
      <x:c r="D178" s="27"/>
      <x:c r="E178" s="2"/>
      <x:c r="F178" s="2"/>
      <x:c r="G178" s="2"/>
      <x:c r="H178" s="2"/>
      <x:c r="I178" s="2"/>
      <x:c r="J178" s="2"/>
    </x:row>
    <x:row r="179" ht="21" customHeight="1">
      <x:c r="A179" s="26"/>
      <x:c r="B179" s="26"/>
      <x:c r="C179" s="26"/>
      <x:c r="D179" s="27"/>
      <x:c r="E179" s="2"/>
      <x:c r="F179" s="2"/>
      <x:c r="G179" s="2"/>
      <x:c r="H179" s="2"/>
      <x:c r="I179" s="2"/>
      <x:c r="J179" s="2"/>
    </x:row>
    <x:row r="180" ht="21" customHeight="1">
      <x:c r="A180" s="26"/>
      <x:c r="B180" s="26"/>
      <x:c r="C180" s="26"/>
      <x:c r="D180" s="27"/>
      <x:c r="E180" s="2"/>
      <x:c r="F180" s="2"/>
      <x:c r="G180" s="2"/>
      <x:c r="H180" s="2"/>
      <x:c r="I180" s="2"/>
      <x:c r="J180" s="2"/>
    </x:row>
    <x:row r="181" ht="21" customHeight="1">
      <x:c r="A181" s="26"/>
      <x:c r="B181" s="26"/>
      <x:c r="C181" s="26"/>
      <x:c r="D181" s="27"/>
      <x:c r="E181" s="2"/>
      <x:c r="F181" s="2"/>
      <x:c r="G181" s="2"/>
      <x:c r="H181" s="2"/>
      <x:c r="I181" s="2"/>
      <x:c r="J181" s="2"/>
    </x:row>
    <x:row r="182" ht="21" customHeight="1">
      <x:c r="A182" s="26"/>
      <x:c r="B182" s="26"/>
      <x:c r="C182" s="26"/>
      <x:c r="D182" s="27"/>
      <x:c r="E182" s="2"/>
      <x:c r="F182" s="2"/>
      <x:c r="G182" s="2"/>
      <x:c r="H182" s="2"/>
      <x:c r="I182" s="2"/>
      <x:c r="J182" s="2"/>
    </x:row>
    <x:row r="183" ht="21" customHeight="1">
      <x:c r="A183" s="26"/>
      <x:c r="B183" s="26"/>
      <x:c r="C183" s="26"/>
      <x:c r="D183" s="27"/>
      <x:c r="E183" s="2"/>
      <x:c r="F183" s="2"/>
      <x:c r="G183" s="2"/>
      <x:c r="H183" s="2"/>
      <x:c r="I183" s="2"/>
      <x:c r="J183" s="2"/>
    </x:row>
    <x:row r="184" ht="21" customHeight="1">
      <x:c r="A184" s="26"/>
      <x:c r="B184" s="26"/>
      <x:c r="C184" s="26"/>
      <x:c r="D184" s="27"/>
      <x:c r="E184" s="2"/>
      <x:c r="F184" s="2"/>
      <x:c r="G184" s="2"/>
      <x:c r="H184" s="2"/>
      <x:c r="I184" s="2"/>
      <x:c r="J184" s="2"/>
    </x:row>
    <x:row r="185" ht="21" customHeight="1">
      <x:c r="A185" s="26"/>
      <x:c r="B185" s="26"/>
      <x:c r="C185" s="26"/>
      <x:c r="D185" s="27"/>
      <x:c r="E185" s="2"/>
      <x:c r="F185" s="2"/>
      <x:c r="G185" s="2"/>
      <x:c r="H185" s="2"/>
      <x:c r="I185" s="2"/>
      <x:c r="J185" s="2"/>
    </x:row>
    <x:row r="186" ht="21" customHeight="1">
      <x:c r="A186" s="26"/>
      <x:c r="B186" s="26"/>
      <x:c r="C186" s="26"/>
      <x:c r="D186" s="27"/>
      <x:c r="E186" s="2"/>
      <x:c r="F186" s="2"/>
      <x:c r="G186" s="2"/>
      <x:c r="H186" s="2"/>
      <x:c r="I186" s="2"/>
      <x:c r="J186" s="2"/>
    </x:row>
    <x:row r="187" ht="21" customHeight="1">
      <x:c r="A187" s="26"/>
      <x:c r="B187" s="26"/>
      <x:c r="C187" s="26"/>
      <x:c r="D187" s="27"/>
      <x:c r="E187" s="2"/>
      <x:c r="F187" s="2"/>
      <x:c r="G187" s="2"/>
      <x:c r="H187" s="2"/>
      <x:c r="I187" s="2"/>
      <x:c r="J187" s="2"/>
    </x:row>
    <x:row r="188" ht="21" customHeight="1">
      <x:c r="A188" s="26"/>
      <x:c r="B188" s="26"/>
      <x:c r="C188" s="26"/>
      <x:c r="D188" s="27"/>
      <x:c r="E188" s="2"/>
      <x:c r="F188" s="2"/>
      <x:c r="G188" s="2"/>
      <x:c r="H188" s="2"/>
      <x:c r="I188" s="2"/>
      <x:c r="J188" s="2"/>
    </x:row>
    <x:row r="189" ht="21" customHeight="1">
      <x:c r="A189" s="26"/>
      <x:c r="B189" s="26"/>
      <x:c r="C189" s="26"/>
      <x:c r="D189" s="27"/>
      <x:c r="E189" s="2"/>
      <x:c r="F189" s="2"/>
      <x:c r="G189" s="2"/>
      <x:c r="H189" s="2"/>
      <x:c r="I189" s="2"/>
      <x:c r="J189" s="2"/>
    </x:row>
    <x:row r="190" ht="21" customHeight="1">
      <x:c r="A190" s="26"/>
      <x:c r="B190" s="26"/>
      <x:c r="C190" s="26"/>
      <x:c r="D190" s="27"/>
      <x:c r="E190" s="2"/>
      <x:c r="F190" s="2"/>
      <x:c r="G190" s="2"/>
      <x:c r="H190" s="2"/>
      <x:c r="I190" s="2"/>
      <x:c r="J190" s="2"/>
    </x:row>
    <x:row r="191" ht="21" customHeight="1">
      <x:c r="A191" s="26"/>
      <x:c r="B191" s="26"/>
      <x:c r="C191" s="26"/>
      <x:c r="D191" s="27"/>
      <x:c r="E191" s="2"/>
      <x:c r="F191" s="2"/>
      <x:c r="G191" s="2"/>
      <x:c r="H191" s="2"/>
      <x:c r="I191" s="2"/>
      <x:c r="J191" s="2"/>
    </x:row>
    <x:row r="192" ht="21" customHeight="1">
      <x:c r="A192" s="26"/>
      <x:c r="B192" s="26"/>
      <x:c r="C192" s="26"/>
      <x:c r="D192" s="27"/>
      <x:c r="E192" s="2"/>
      <x:c r="F192" s="2"/>
      <x:c r="G192" s="2"/>
      <x:c r="H192" s="2"/>
      <x:c r="I192" s="2"/>
      <x:c r="J192" s="2"/>
    </x:row>
    <x:row r="193" ht="21" customHeight="1">
      <x:c r="A193" s="26"/>
      <x:c r="B193" s="26"/>
      <x:c r="C193" s="26"/>
      <x:c r="D193" s="27"/>
      <x:c r="E193" s="2"/>
      <x:c r="F193" s="2"/>
      <x:c r="G193" s="2"/>
      <x:c r="H193" s="2"/>
      <x:c r="I193" s="2"/>
      <x:c r="J193" s="2"/>
    </x:row>
    <x:row r="194" ht="21" customHeight="1">
      <x:c r="A194" s="26"/>
      <x:c r="B194" s="26"/>
      <x:c r="C194" s="26"/>
      <x:c r="D194" s="27"/>
      <x:c r="E194" s="2"/>
      <x:c r="F194" s="2"/>
      <x:c r="G194" s="2"/>
      <x:c r="H194" s="2"/>
      <x:c r="I194" s="2"/>
      <x:c r="J194" s="2"/>
    </x:row>
    <x:row r="195" ht="21" customHeight="1">
      <x:c r="A195" s="26"/>
      <x:c r="B195" s="26"/>
      <x:c r="C195" s="26"/>
      <x:c r="D195" s="27"/>
      <x:c r="E195" s="2"/>
      <x:c r="F195" s="2"/>
      <x:c r="G195" s="2"/>
      <x:c r="H195" s="2"/>
      <x:c r="I195" s="2"/>
      <x:c r="J195" s="2"/>
    </x:row>
    <x:row r="196" ht="21" customHeight="1">
      <x:c r="A196" s="26"/>
      <x:c r="B196" s="26"/>
      <x:c r="C196" s="26"/>
      <x:c r="D196" s="27"/>
      <x:c r="E196" s="2"/>
      <x:c r="F196" s="2"/>
      <x:c r="G196" s="2"/>
      <x:c r="H196" s="2"/>
      <x:c r="I196" s="2"/>
      <x:c r="J196" s="2"/>
    </x:row>
    <x:row r="197" ht="21" customHeight="1">
      <x:c r="A197" s="26"/>
      <x:c r="B197" s="26"/>
      <x:c r="C197" s="26"/>
      <x:c r="D197" s="27"/>
      <x:c r="E197" s="2"/>
      <x:c r="F197" s="2"/>
      <x:c r="G197" s="2"/>
      <x:c r="H197" s="2"/>
      <x:c r="I197" s="2"/>
      <x:c r="J197" s="2"/>
    </x:row>
    <x:row r="198" ht="21" customHeight="1">
      <x:c r="A198" s="26"/>
      <x:c r="B198" s="26"/>
      <x:c r="C198" s="26"/>
      <x:c r="D198" s="27"/>
      <x:c r="E198" s="2"/>
      <x:c r="F198" s="2"/>
      <x:c r="G198" s="2"/>
      <x:c r="H198" s="2"/>
      <x:c r="I198" s="2"/>
      <x:c r="J198" s="2"/>
    </x:row>
    <x:row r="199" ht="21" customHeight="1">
      <x:c r="A199" s="26"/>
      <x:c r="B199" s="26"/>
      <x:c r="C199" s="26"/>
      <x:c r="D199" s="27"/>
      <x:c r="E199" s="2"/>
      <x:c r="F199" s="2"/>
      <x:c r="G199" s="2"/>
      <x:c r="H199" s="2"/>
      <x:c r="I199" s="2"/>
      <x:c r="J199" s="2"/>
    </x:row>
    <x:row r="200" ht="21" customHeight="1">
      <x:c r="A200" s="26"/>
      <x:c r="B200" s="26"/>
      <x:c r="C200" s="26"/>
      <x:c r="D200" s="27"/>
      <x:c r="E200" s="2"/>
      <x:c r="F200" s="2"/>
      <x:c r="G200" s="2"/>
      <x:c r="H200" s="2"/>
      <x:c r="I200" s="2"/>
      <x:c r="J200" s="2"/>
    </x:row>
    <x:row r="201" ht="21" customHeight="1">
      <x:c r="A201" s="26"/>
      <x:c r="B201" s="26"/>
      <x:c r="C201" s="26"/>
      <x:c r="D201" s="27"/>
      <x:c r="E201" s="2"/>
      <x:c r="F201" s="2"/>
      <x:c r="G201" s="2"/>
      <x:c r="H201" s="2"/>
      <x:c r="I201" s="2"/>
      <x:c r="J201" s="2"/>
    </x:row>
    <x:row r="202" ht="21" customHeight="1">
      <x:c r="A202" s="26"/>
      <x:c r="B202" s="26"/>
      <x:c r="C202" s="26"/>
      <x:c r="D202" s="27"/>
      <x:c r="E202" s="2"/>
      <x:c r="F202" s="2"/>
      <x:c r="G202" s="2"/>
      <x:c r="H202" s="2"/>
      <x:c r="I202" s="2"/>
      <x:c r="J202" s="2"/>
    </x:row>
    <x:row r="203" ht="21" customHeight="1">
      <x:c r="A203" s="26"/>
      <x:c r="B203" s="26"/>
      <x:c r="C203" s="26"/>
      <x:c r="D203" s="27"/>
      <x:c r="E203" s="2"/>
      <x:c r="F203" s="2"/>
      <x:c r="G203" s="2"/>
      <x:c r="H203" s="2"/>
      <x:c r="I203" s="2"/>
      <x:c r="J203" s="2"/>
    </x:row>
    <x:row r="204" ht="21" customHeight="1">
      <x:c r="A204" s="26"/>
      <x:c r="B204" s="26"/>
      <x:c r="C204" s="26"/>
      <x:c r="D204" s="27"/>
      <x:c r="E204" s="2"/>
      <x:c r="F204" s="2"/>
      <x:c r="G204" s="2"/>
      <x:c r="H204" s="2"/>
      <x:c r="I204" s="2"/>
      <x:c r="J204" s="2"/>
    </x:row>
    <x:row r="205" ht="21" customHeight="1">
      <x:c r="A205" s="26"/>
      <x:c r="B205" s="26"/>
      <x:c r="C205" s="26"/>
      <x:c r="D205" s="27"/>
      <x:c r="E205" s="2"/>
      <x:c r="F205" s="2"/>
      <x:c r="G205" s="2"/>
      <x:c r="H205" s="2"/>
      <x:c r="I205" s="2"/>
      <x:c r="J205" s="2"/>
    </x:row>
    <x:row r="206" ht="21" customHeight="1">
      <x:c r="A206" s="26"/>
      <x:c r="B206" s="26"/>
      <x:c r="C206" s="26"/>
      <x:c r="D206" s="27"/>
      <x:c r="E206" s="2"/>
      <x:c r="F206" s="2"/>
      <x:c r="G206" s="2"/>
      <x:c r="H206" s="2"/>
      <x:c r="I206" s="2"/>
      <x:c r="J206" s="2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C8D5D3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7" hidden="0" customWidth="1"/>
    <x:col min="2" max="2" width="28" hidden="0" customWidth="1"/>
    <x:col min="3" max="3" width="16" hidden="0" customWidth="1"/>
    <x:col min="4" max="4" width="19" hidden="0" customWidth="1"/>
    <x:col min="5" max="5" width="3" hidden="0" customWidth="1"/>
    <x:col min="6" max="6" width="3" hidden="0" customWidth="1"/>
    <x:col min="7" max="7" width="17" hidden="0" customWidth="1"/>
    <x:col min="8" max="8" width="28" hidden="0" customWidth="1"/>
    <x:col min="9" max="9" width="16" hidden="0" customWidth="1"/>
    <x:col min="10" max="10" width="19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28" customHeight="1">
      <x:c r="A2" s="3" t="str">
        <x:v>Original sample inputs</x:v>
      </x:c>
      <x:c r="B2" s="2"/>
      <x:c r="C2" s="2"/>
      <x:c r="D2" s="2"/>
      <x:c r="E2" s="2"/>
      <x:c r="F2" s="2"/>
      <x:c r="G2" s="2"/>
      <x:c r="H2" s="2"/>
      <x:c r="I2" s="2"/>
      <x:c r="J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</x:row>
    <x:row r="4" ht="22" customHeight="1">
      <x:c r="A4" s="2" t="str">
        <x:v>Source: report-sample-01.csv</x:v>
      </x:c>
      <x:c r="B4" s="2"/>
      <x:c r="C4" s="2"/>
      <x:c r="D4" s="2"/>
      <x:c r="E4" s="2"/>
      <x:c r="F4" s="2"/>
      <x:c r="G4" s="2" t="str">
        <x:v>Source: report-sample-02.csv</x:v>
      </x:c>
      <x:c r="H4" s="2"/>
      <x:c r="I4" s="2"/>
      <x:c r="J4" s="2"/>
    </x:row>
    <x:row r="5" ht="22" customHeight="1">
      <x:c r="A5" s="2" t="str">
        <x:v>52 fictional rows. Copy A7:D58.</x:v>
      </x:c>
      <x:c r="B5" s="2"/>
      <x:c r="C5" s="2"/>
      <x:c r="D5" s="2"/>
      <x:c r="E5" s="2"/>
      <x:c r="F5" s="2"/>
      <x:c r="G5" s="2" t="str">
        <x:v>62 fictional rows. Copy G7:J68.</x:v>
      </x:c>
      <x:c r="H5" s="2"/>
      <x:c r="I5" s="2"/>
      <x:c r="J5" s="2"/>
    </x:row>
    <x:row r="6" ht="27" customHeight="1">
      <x:c r="A6" s="11" t="str">
        <x:v>Job ID</x:v>
      </x:c>
      <x:c r="B6" s="25" t="str">
        <x:v>Customer</x:v>
      </x:c>
      <x:c r="C6" s="25" t="str">
        <x:v>Status</x:v>
      </x:c>
      <x:c r="D6" s="12" t="str">
        <x:v>Amount (USD)</x:v>
      </x:c>
      <x:c r="E6" s="2"/>
      <x:c r="F6" s="2"/>
      <x:c r="G6" s="11" t="str">
        <x:v>Job ID</x:v>
      </x:c>
      <x:c r="H6" s="25" t="str">
        <x:v>Customer</x:v>
      </x:c>
      <x:c r="I6" s="25" t="str">
        <x:v>Status</x:v>
      </x:c>
      <x:c r="J6" s="12" t="str">
        <x:v>Amount (USD)</x:v>
      </x:c>
    </x:row>
    <x:row r="7" ht="22" customHeight="1">
      <x:c r="A7" s="20" t="str">
        <x:v>JOB-001</x:v>
      </x:c>
      <x:c r="B7" s="20" t="str">
        <x:v>Sample customer 1</x:v>
      </x:c>
      <x:c r="C7" s="20" t="str">
        <x:v>completed</x:v>
      </x:c>
      <x:c r="D7" s="21" t="n">
        <x:v>100</x:v>
      </x:c>
      <x:c r="E7" s="2"/>
      <x:c r="F7" s="2"/>
      <x:c r="G7" s="20" t="str">
        <x:v>JOB-001</x:v>
      </x:c>
      <x:c r="H7" s="20" t="str">
        <x:v>Sample customer 1</x:v>
      </x:c>
      <x:c r="I7" s="20" t="str">
        <x:v>completed</x:v>
      </x:c>
      <x:c r="J7" s="21" t="n">
        <x:v>100</x:v>
      </x:c>
    </x:row>
    <x:row r="8" ht="22" customHeight="1">
      <x:c r="A8" s="20" t="str">
        <x:v>JOB-002</x:v>
      </x:c>
      <x:c r="B8" s="20" t="str">
        <x:v>Sample customer 2</x:v>
      </x:c>
      <x:c r="C8" s="20" t="str">
        <x:v>completed</x:v>
      </x:c>
      <x:c r="D8" s="21" t="n">
        <x:v>100</x:v>
      </x:c>
      <x:c r="E8" s="2"/>
      <x:c r="F8" s="2"/>
      <x:c r="G8" s="20" t="str">
        <x:v>JOB-002</x:v>
      </x:c>
      <x:c r="H8" s="20" t="str">
        <x:v>Sample customer 2</x:v>
      </x:c>
      <x:c r="I8" s="20" t="str">
        <x:v>completed</x:v>
      </x:c>
      <x:c r="J8" s="21" t="n">
        <x:v>100</x:v>
      </x:c>
    </x:row>
    <x:row r="9" ht="22" customHeight="1">
      <x:c r="A9" s="20" t="str">
        <x:v>JOB-003</x:v>
      </x:c>
      <x:c r="B9" s="20" t="str">
        <x:v>Sample customer 3</x:v>
      </x:c>
      <x:c r="C9" s="20" t="str">
        <x:v>completed</x:v>
      </x:c>
      <x:c r="D9" s="21" t="n">
        <x:v>100</x:v>
      </x:c>
      <x:c r="E9" s="2"/>
      <x:c r="F9" s="2"/>
      <x:c r="G9" s="20" t="str">
        <x:v>JOB-003</x:v>
      </x:c>
      <x:c r="H9" s="20" t="str">
        <x:v>Sample customer 3</x:v>
      </x:c>
      <x:c r="I9" s="20" t="str">
        <x:v>completed</x:v>
      </x:c>
      <x:c r="J9" s="21" t="n">
        <x:v>100</x:v>
      </x:c>
    </x:row>
    <x:row r="10" ht="22" customHeight="1">
      <x:c r="A10" s="20" t="str">
        <x:v>JOB-004</x:v>
      </x:c>
      <x:c r="B10" s="20" t="str">
        <x:v>Sample customer 4</x:v>
      </x:c>
      <x:c r="C10" s="20" t="str">
        <x:v>completed</x:v>
      </x:c>
      <x:c r="D10" s="21" t="n">
        <x:v>100</x:v>
      </x:c>
      <x:c r="E10" s="2"/>
      <x:c r="F10" s="2"/>
      <x:c r="G10" s="20" t="str">
        <x:v>JOB-004</x:v>
      </x:c>
      <x:c r="H10" s="20" t="str">
        <x:v>Sample customer 4</x:v>
      </x:c>
      <x:c r="I10" s="20" t="str">
        <x:v>completed</x:v>
      </x:c>
      <x:c r="J10" s="21" t="n">
        <x:v>100</x:v>
      </x:c>
    </x:row>
    <x:row r="11" ht="22" customHeight="1">
      <x:c r="A11" s="20" t="str">
        <x:v>JOB-005</x:v>
      </x:c>
      <x:c r="B11" s="20" t="str">
        <x:v>Sample customer 5</x:v>
      </x:c>
      <x:c r="C11" s="20" t="str">
        <x:v>completed</x:v>
      </x:c>
      <x:c r="D11" s="21" t="n">
        <x:v>100</x:v>
      </x:c>
      <x:c r="E11" s="2"/>
      <x:c r="F11" s="2"/>
      <x:c r="G11" s="20" t="str">
        <x:v>JOB-005</x:v>
      </x:c>
      <x:c r="H11" s="20" t="str">
        <x:v>Sample customer 5</x:v>
      </x:c>
      <x:c r="I11" s="20" t="str">
        <x:v>completed</x:v>
      </x:c>
      <x:c r="J11" s="21" t="n">
        <x:v>100</x:v>
      </x:c>
    </x:row>
    <x:row r="12" ht="22" customHeight="1">
      <x:c r="A12" s="20" t="str">
        <x:v>JOB-006</x:v>
      </x:c>
      <x:c r="B12" s="20" t="str">
        <x:v>Sample customer 6</x:v>
      </x:c>
      <x:c r="C12" s="20" t="str">
        <x:v>completed</x:v>
      </x:c>
      <x:c r="D12" s="21" t="n">
        <x:v>100</x:v>
      </x:c>
      <x:c r="E12" s="2"/>
      <x:c r="F12" s="2"/>
      <x:c r="G12" s="20" t="str">
        <x:v>JOB-006</x:v>
      </x:c>
      <x:c r="H12" s="20" t="str">
        <x:v>Sample customer 6</x:v>
      </x:c>
      <x:c r="I12" s="20" t="str">
        <x:v>completed</x:v>
      </x:c>
      <x:c r="J12" s="21" t="n">
        <x:v>100</x:v>
      </x:c>
    </x:row>
    <x:row r="13" ht="22" customHeight="1">
      <x:c r="A13" s="20" t="str">
        <x:v>JOB-007</x:v>
      </x:c>
      <x:c r="B13" s="20" t="str">
        <x:v>Sample customer 7</x:v>
      </x:c>
      <x:c r="C13" s="20" t="str">
        <x:v>completed</x:v>
      </x:c>
      <x:c r="D13" s="21" t="n">
        <x:v>100</x:v>
      </x:c>
      <x:c r="E13" s="2"/>
      <x:c r="F13" s="2"/>
      <x:c r="G13" s="20" t="str">
        <x:v>JOB-007</x:v>
      </x:c>
      <x:c r="H13" s="20" t="str">
        <x:v>Sample customer 7</x:v>
      </x:c>
      <x:c r="I13" s="20" t="str">
        <x:v>completed</x:v>
      </x:c>
      <x:c r="J13" s="21" t="n">
        <x:v>100</x:v>
      </x:c>
    </x:row>
    <x:row r="14" ht="22" customHeight="1">
      <x:c r="A14" s="20" t="str">
        <x:v>JOB-008</x:v>
      </x:c>
      <x:c r="B14" s="20" t="str">
        <x:v>Sample customer 8</x:v>
      </x:c>
      <x:c r="C14" s="20" t="str">
        <x:v>completed</x:v>
      </x:c>
      <x:c r="D14" s="21" t="n">
        <x:v>100</x:v>
      </x:c>
      <x:c r="E14" s="2"/>
      <x:c r="F14" s="2"/>
      <x:c r="G14" s="20" t="str">
        <x:v>JOB-008</x:v>
      </x:c>
      <x:c r="H14" s="20" t="str">
        <x:v>Sample customer 8</x:v>
      </x:c>
      <x:c r="I14" s="20" t="str">
        <x:v>completed</x:v>
      </x:c>
      <x:c r="J14" s="21" t="n">
        <x:v>100</x:v>
      </x:c>
    </x:row>
    <x:row r="15" ht="22" customHeight="1">
      <x:c r="A15" s="20" t="str">
        <x:v>JOB-009</x:v>
      </x:c>
      <x:c r="B15" s="20" t="str">
        <x:v>Sample customer 9</x:v>
      </x:c>
      <x:c r="C15" s="20" t="str">
        <x:v>completed</x:v>
      </x:c>
      <x:c r="D15" s="21" t="n">
        <x:v>100</x:v>
      </x:c>
      <x:c r="E15" s="2"/>
      <x:c r="F15" s="2"/>
      <x:c r="G15" s="20" t="str">
        <x:v>JOB-009</x:v>
      </x:c>
      <x:c r="H15" s="20" t="str">
        <x:v>Sample customer 9</x:v>
      </x:c>
      <x:c r="I15" s="20" t="str">
        <x:v>completed</x:v>
      </x:c>
      <x:c r="J15" s="21" t="n">
        <x:v>100</x:v>
      </x:c>
    </x:row>
    <x:row r="16" ht="22" customHeight="1">
      <x:c r="A16" s="20" t="str">
        <x:v>JOB-010</x:v>
      </x:c>
      <x:c r="B16" s="20" t="str">
        <x:v>Sample customer 10</x:v>
      </x:c>
      <x:c r="C16" s="20" t="str">
        <x:v>completed</x:v>
      </x:c>
      <x:c r="D16" s="21" t="n">
        <x:v>100</x:v>
      </x:c>
      <x:c r="E16" s="2"/>
      <x:c r="F16" s="2"/>
      <x:c r="G16" s="20" t="str">
        <x:v>JOB-010</x:v>
      </x:c>
      <x:c r="H16" s="20" t="str">
        <x:v>Sample customer 10</x:v>
      </x:c>
      <x:c r="I16" s="20" t="str">
        <x:v>completed</x:v>
      </x:c>
      <x:c r="J16" s="21" t="n">
        <x:v>100</x:v>
      </x:c>
    </x:row>
    <x:row r="17" ht="22" customHeight="1">
      <x:c r="A17" s="20" t="str">
        <x:v>JOB-011</x:v>
      </x:c>
      <x:c r="B17" s="20" t="str">
        <x:v>Sample customer 11</x:v>
      </x:c>
      <x:c r="C17" s="20" t="str">
        <x:v>completed</x:v>
      </x:c>
      <x:c r="D17" s="21" t="n">
        <x:v>150</x:v>
      </x:c>
      <x:c r="E17" s="2"/>
      <x:c r="F17" s="2"/>
      <x:c r="G17" s="20" t="str">
        <x:v>JOB-011</x:v>
      </x:c>
      <x:c r="H17" s="20" t="str">
        <x:v>Sample customer 11</x:v>
      </x:c>
      <x:c r="I17" s="20" t="str">
        <x:v>completed</x:v>
      </x:c>
      <x:c r="J17" s="21" t="n">
        <x:v>150</x:v>
      </x:c>
    </x:row>
    <x:row r="18" ht="22" customHeight="1">
      <x:c r="A18" s="20" t="str">
        <x:v>JOB-012</x:v>
      </x:c>
      <x:c r="B18" s="20" t="str">
        <x:v>Sample customer 12</x:v>
      </x:c>
      <x:c r="C18" s="20" t="str">
        <x:v>completed</x:v>
      </x:c>
      <x:c r="D18" s="21" t="n">
        <x:v>150</x:v>
      </x:c>
      <x:c r="E18" s="2"/>
      <x:c r="F18" s="2"/>
      <x:c r="G18" s="20" t="str">
        <x:v>JOB-012</x:v>
      </x:c>
      <x:c r="H18" s="20" t="str">
        <x:v>Sample customer 12</x:v>
      </x:c>
      <x:c r="I18" s="20" t="str">
        <x:v>completed</x:v>
      </x:c>
      <x:c r="J18" s="21" t="n">
        <x:v>150</x:v>
      </x:c>
    </x:row>
    <x:row r="19" ht="22" customHeight="1">
      <x:c r="A19" s="20" t="str">
        <x:v>JOB-013</x:v>
      </x:c>
      <x:c r="B19" s="20" t="str">
        <x:v>Sample customer 13</x:v>
      </x:c>
      <x:c r="C19" s="20" t="str">
        <x:v>completed</x:v>
      </x:c>
      <x:c r="D19" s="21" t="n">
        <x:v>150</x:v>
      </x:c>
      <x:c r="E19" s="2"/>
      <x:c r="F19" s="2"/>
      <x:c r="G19" s="20" t="str">
        <x:v>JOB-013</x:v>
      </x:c>
      <x:c r="H19" s="20" t="str">
        <x:v>Sample customer 13</x:v>
      </x:c>
      <x:c r="I19" s="20" t="str">
        <x:v>completed</x:v>
      </x:c>
      <x:c r="J19" s="21" t="n">
        <x:v>150</x:v>
      </x:c>
    </x:row>
    <x:row r="20" ht="22" customHeight="1">
      <x:c r="A20" s="20" t="str">
        <x:v>JOB-014</x:v>
      </x:c>
      <x:c r="B20" s="20" t="str">
        <x:v>Sample customer 14</x:v>
      </x:c>
      <x:c r="C20" s="20" t="str">
        <x:v>completed</x:v>
      </x:c>
      <x:c r="D20" s="21" t="n">
        <x:v>150</x:v>
      </x:c>
      <x:c r="E20" s="2"/>
      <x:c r="F20" s="2"/>
      <x:c r="G20" s="20" t="str">
        <x:v>JOB-014</x:v>
      </x:c>
      <x:c r="H20" s="20" t="str">
        <x:v>Sample customer 14</x:v>
      </x:c>
      <x:c r="I20" s="20" t="str">
        <x:v>completed</x:v>
      </x:c>
      <x:c r="J20" s="21" t="n">
        <x:v>150</x:v>
      </x:c>
    </x:row>
    <x:row r="21" ht="22" customHeight="1">
      <x:c r="A21" s="20" t="str">
        <x:v>JOB-015</x:v>
      </x:c>
      <x:c r="B21" s="20" t="str">
        <x:v>Sample customer 15</x:v>
      </x:c>
      <x:c r="C21" s="20" t="str">
        <x:v>completed</x:v>
      </x:c>
      <x:c r="D21" s="21" t="n">
        <x:v>150</x:v>
      </x:c>
      <x:c r="E21" s="2"/>
      <x:c r="F21" s="2"/>
      <x:c r="G21" s="20" t="str">
        <x:v>JOB-015</x:v>
      </x:c>
      <x:c r="H21" s="20" t="str">
        <x:v>Sample customer 15</x:v>
      </x:c>
      <x:c r="I21" s="20" t="str">
        <x:v>completed</x:v>
      </x:c>
      <x:c r="J21" s="21" t="n">
        <x:v>150</x:v>
      </x:c>
    </x:row>
    <x:row r="22" ht="22" customHeight="1">
      <x:c r="A22" s="20" t="str">
        <x:v>JOB-016</x:v>
      </x:c>
      <x:c r="B22" s="20" t="str">
        <x:v>Sample customer 16</x:v>
      </x:c>
      <x:c r="C22" s="20" t="str">
        <x:v>completed</x:v>
      </x:c>
      <x:c r="D22" s="21" t="n">
        <x:v>150</x:v>
      </x:c>
      <x:c r="E22" s="2"/>
      <x:c r="F22" s="2"/>
      <x:c r="G22" s="20" t="str">
        <x:v>JOB-016</x:v>
      </x:c>
      <x:c r="H22" s="20" t="str">
        <x:v>Sample customer 16</x:v>
      </x:c>
      <x:c r="I22" s="20" t="str">
        <x:v>completed</x:v>
      </x:c>
      <x:c r="J22" s="21" t="n">
        <x:v>150</x:v>
      </x:c>
    </x:row>
    <x:row r="23" ht="22" customHeight="1">
      <x:c r="A23" s="20" t="str">
        <x:v>JOB-017</x:v>
      </x:c>
      <x:c r="B23" s="20" t="str">
        <x:v>Sample customer 17</x:v>
      </x:c>
      <x:c r="C23" s="20" t="str">
        <x:v>completed</x:v>
      </x:c>
      <x:c r="D23" s="21" t="n">
        <x:v>150</x:v>
      </x:c>
      <x:c r="E23" s="2"/>
      <x:c r="F23" s="2"/>
      <x:c r="G23" s="20" t="str">
        <x:v>JOB-017</x:v>
      </x:c>
      <x:c r="H23" s="20" t="str">
        <x:v>Sample customer 17</x:v>
      </x:c>
      <x:c r="I23" s="20" t="str">
        <x:v>completed</x:v>
      </x:c>
      <x:c r="J23" s="21" t="n">
        <x:v>150</x:v>
      </x:c>
    </x:row>
    <x:row r="24" ht="22" customHeight="1">
      <x:c r="A24" s="20" t="str">
        <x:v>JOB-018</x:v>
      </x:c>
      <x:c r="B24" s="20" t="str">
        <x:v>Sample customer 18</x:v>
      </x:c>
      <x:c r="C24" s="20" t="str">
        <x:v>completed</x:v>
      </x:c>
      <x:c r="D24" s="21" t="n">
        <x:v>150</x:v>
      </x:c>
      <x:c r="E24" s="2"/>
      <x:c r="F24" s="2"/>
      <x:c r="G24" s="20" t="str">
        <x:v>JOB-018</x:v>
      </x:c>
      <x:c r="H24" s="20" t="str">
        <x:v>Sample customer 18</x:v>
      </x:c>
      <x:c r="I24" s="20" t="str">
        <x:v>completed</x:v>
      </x:c>
      <x:c r="J24" s="21" t="n">
        <x:v>150</x:v>
      </x:c>
    </x:row>
    <x:row r="25" ht="22" customHeight="1">
      <x:c r="A25" s="20" t="str">
        <x:v>JOB-019</x:v>
      </x:c>
      <x:c r="B25" s="20" t="str">
        <x:v>Sample customer 19</x:v>
      </x:c>
      <x:c r="C25" s="20" t="str">
        <x:v>completed</x:v>
      </x:c>
      <x:c r="D25" s="21" t="n">
        <x:v>150</x:v>
      </x:c>
      <x:c r="E25" s="2"/>
      <x:c r="F25" s="2"/>
      <x:c r="G25" s="20" t="str">
        <x:v>JOB-019</x:v>
      </x:c>
      <x:c r="H25" s="20" t="str">
        <x:v>Sample customer 19</x:v>
      </x:c>
      <x:c r="I25" s="20" t="str">
        <x:v>completed</x:v>
      </x:c>
      <x:c r="J25" s="21" t="n">
        <x:v>150</x:v>
      </x:c>
    </x:row>
    <x:row r="26" ht="22" customHeight="1">
      <x:c r="A26" s="20" t="str">
        <x:v>JOB-020</x:v>
      </x:c>
      <x:c r="B26" s="20" t="str">
        <x:v>Sample customer 20</x:v>
      </x:c>
      <x:c r="C26" s="20" t="str">
        <x:v>completed</x:v>
      </x:c>
      <x:c r="D26" s="21" t="n">
        <x:v>150</x:v>
      </x:c>
      <x:c r="E26" s="2"/>
      <x:c r="F26" s="2"/>
      <x:c r="G26" s="20" t="str">
        <x:v>JOB-020</x:v>
      </x:c>
      <x:c r="H26" s="20" t="str">
        <x:v>Sample customer 20</x:v>
      </x:c>
      <x:c r="I26" s="20" t="str">
        <x:v>completed</x:v>
      </x:c>
      <x:c r="J26" s="21" t="n">
        <x:v>150</x:v>
      </x:c>
    </x:row>
    <x:row r="27" ht="22" customHeight="1">
      <x:c r="A27" s="20" t="str">
        <x:v>JOB-021</x:v>
      </x:c>
      <x:c r="B27" s="20" t="str">
        <x:v>Sample customer 21</x:v>
      </x:c>
      <x:c r="C27" s="20" t="str">
        <x:v>completed</x:v>
      </x:c>
      <x:c r="D27" s="21" t="n">
        <x:v>200</x:v>
      </x:c>
      <x:c r="E27" s="2"/>
      <x:c r="F27" s="2"/>
      <x:c r="G27" s="20" t="str">
        <x:v>JOB-021</x:v>
      </x:c>
      <x:c r="H27" s="20" t="str">
        <x:v>Sample customer 21</x:v>
      </x:c>
      <x:c r="I27" s="20" t="str">
        <x:v>completed</x:v>
      </x:c>
      <x:c r="J27" s="21" t="n">
        <x:v>200</x:v>
      </x:c>
    </x:row>
    <x:row r="28" ht="22" customHeight="1">
      <x:c r="A28" s="20" t="str">
        <x:v>JOB-022</x:v>
      </x:c>
      <x:c r="B28" s="20" t="str">
        <x:v>Sample customer 22</x:v>
      </x:c>
      <x:c r="C28" s="20" t="str">
        <x:v>completed</x:v>
      </x:c>
      <x:c r="D28" s="21" t="n">
        <x:v>200</x:v>
      </x:c>
      <x:c r="E28" s="2"/>
      <x:c r="F28" s="2"/>
      <x:c r="G28" s="20" t="str">
        <x:v>JOB-022</x:v>
      </x:c>
      <x:c r="H28" s="20" t="str">
        <x:v>Sample customer 22</x:v>
      </x:c>
      <x:c r="I28" s="20" t="str">
        <x:v>completed</x:v>
      </x:c>
      <x:c r="J28" s="21" t="n">
        <x:v>200</x:v>
      </x:c>
    </x:row>
    <x:row r="29" ht="22" customHeight="1">
      <x:c r="A29" s="20" t="str">
        <x:v>JOB-023</x:v>
      </x:c>
      <x:c r="B29" s="20" t="str">
        <x:v>Sample customer 23</x:v>
      </x:c>
      <x:c r="C29" s="20" t="str">
        <x:v>completed</x:v>
      </x:c>
      <x:c r="D29" s="21" t="n">
        <x:v>200</x:v>
      </x:c>
      <x:c r="E29" s="2"/>
      <x:c r="F29" s="2"/>
      <x:c r="G29" s="20" t="str">
        <x:v>JOB-023</x:v>
      </x:c>
      <x:c r="H29" s="20" t="str">
        <x:v>Sample customer 23</x:v>
      </x:c>
      <x:c r="I29" s="20" t="str">
        <x:v>completed</x:v>
      </x:c>
      <x:c r="J29" s="21" t="n">
        <x:v>200</x:v>
      </x:c>
    </x:row>
    <x:row r="30" ht="22" customHeight="1">
      <x:c r="A30" s="20" t="str">
        <x:v>JOB-024</x:v>
      </x:c>
      <x:c r="B30" s="20" t="str">
        <x:v>Sample customer 24</x:v>
      </x:c>
      <x:c r="C30" s="20" t="str">
        <x:v>completed</x:v>
      </x:c>
      <x:c r="D30" s="21" t="n">
        <x:v>200</x:v>
      </x:c>
      <x:c r="E30" s="2"/>
      <x:c r="F30" s="2"/>
      <x:c r="G30" s="20" t="str">
        <x:v>JOB-024</x:v>
      </x:c>
      <x:c r="H30" s="20" t="str">
        <x:v>Sample customer 24</x:v>
      </x:c>
      <x:c r="I30" s="20" t="str">
        <x:v>completed</x:v>
      </x:c>
      <x:c r="J30" s="21" t="n">
        <x:v>200</x:v>
      </x:c>
    </x:row>
    <x:row r="31" ht="22" customHeight="1">
      <x:c r="A31" s="20" t="str">
        <x:v>JOB-025</x:v>
      </x:c>
      <x:c r="B31" s="20" t="str">
        <x:v>Sample customer 25</x:v>
      </x:c>
      <x:c r="C31" s="20" t="str">
        <x:v>completed</x:v>
      </x:c>
      <x:c r="D31" s="21" t="n">
        <x:v>200</x:v>
      </x:c>
      <x:c r="E31" s="2"/>
      <x:c r="F31" s="2"/>
      <x:c r="G31" s="20" t="str">
        <x:v>JOB-025</x:v>
      </x:c>
      <x:c r="H31" s="20" t="str">
        <x:v>Sample customer 25</x:v>
      </x:c>
      <x:c r="I31" s="20" t="str">
        <x:v>completed</x:v>
      </x:c>
      <x:c r="J31" s="21" t="n">
        <x:v>200</x:v>
      </x:c>
    </x:row>
    <x:row r="32" ht="22" customHeight="1">
      <x:c r="A32" s="20" t="str">
        <x:v>JOB-026</x:v>
      </x:c>
      <x:c r="B32" s="20" t="str">
        <x:v>Sample customer 26</x:v>
      </x:c>
      <x:c r="C32" s="20" t="str">
        <x:v>completed</x:v>
      </x:c>
      <x:c r="D32" s="21" t="n">
        <x:v>200</x:v>
      </x:c>
      <x:c r="E32" s="2"/>
      <x:c r="F32" s="2"/>
      <x:c r="G32" s="20" t="str">
        <x:v>JOB-026</x:v>
      </x:c>
      <x:c r="H32" s="20" t="str">
        <x:v>Sample customer 26</x:v>
      </x:c>
      <x:c r="I32" s="20" t="str">
        <x:v>completed</x:v>
      </x:c>
      <x:c r="J32" s="21" t="n">
        <x:v>200</x:v>
      </x:c>
    </x:row>
    <x:row r="33" ht="22" customHeight="1">
      <x:c r="A33" s="20" t="str">
        <x:v>JOB-027</x:v>
      </x:c>
      <x:c r="B33" s="20" t="str">
        <x:v>Sample customer 27</x:v>
      </x:c>
      <x:c r="C33" s="20" t="str">
        <x:v>completed</x:v>
      </x:c>
      <x:c r="D33" s="21" t="n">
        <x:v>200</x:v>
      </x:c>
      <x:c r="E33" s="2"/>
      <x:c r="F33" s="2"/>
      <x:c r="G33" s="20" t="str">
        <x:v>JOB-027</x:v>
      </x:c>
      <x:c r="H33" s="20" t="str">
        <x:v>Sample customer 27</x:v>
      </x:c>
      <x:c r="I33" s="20" t="str">
        <x:v>completed</x:v>
      </x:c>
      <x:c r="J33" s="21" t="n">
        <x:v>200</x:v>
      </x:c>
    </x:row>
    <x:row r="34" ht="22" customHeight="1">
      <x:c r="A34" s="20" t="str">
        <x:v>JOB-028</x:v>
      </x:c>
      <x:c r="B34" s="20" t="str">
        <x:v>Sample customer 28</x:v>
      </x:c>
      <x:c r="C34" s="20" t="str">
        <x:v>completed</x:v>
      </x:c>
      <x:c r="D34" s="21" t="n">
        <x:v>200</x:v>
      </x:c>
      <x:c r="E34" s="2"/>
      <x:c r="F34" s="2"/>
      <x:c r="G34" s="20" t="str">
        <x:v>JOB-028</x:v>
      </x:c>
      <x:c r="H34" s="20" t="str">
        <x:v>Sample customer 28</x:v>
      </x:c>
      <x:c r="I34" s="20" t="str">
        <x:v>completed</x:v>
      </x:c>
      <x:c r="J34" s="21" t="n">
        <x:v>200</x:v>
      </x:c>
    </x:row>
    <x:row r="35" ht="22" customHeight="1">
      <x:c r="A35" s="20" t="str">
        <x:v>JOB-029</x:v>
      </x:c>
      <x:c r="B35" s="20" t="str">
        <x:v>Sample customer 29</x:v>
      </x:c>
      <x:c r="C35" s="20" t="str">
        <x:v>completed</x:v>
      </x:c>
      <x:c r="D35" s="21" t="n">
        <x:v>200</x:v>
      </x:c>
      <x:c r="E35" s="2"/>
      <x:c r="F35" s="2"/>
      <x:c r="G35" s="20" t="str">
        <x:v>JOB-029</x:v>
      </x:c>
      <x:c r="H35" s="20" t="str">
        <x:v>Sample customer 29</x:v>
      </x:c>
      <x:c r="I35" s="20" t="str">
        <x:v>completed</x:v>
      </x:c>
      <x:c r="J35" s="21" t="n">
        <x:v>200</x:v>
      </x:c>
    </x:row>
    <x:row r="36" ht="22" customHeight="1">
      <x:c r="A36" s="20" t="str">
        <x:v>JOB-030</x:v>
      </x:c>
      <x:c r="B36" s="20" t="str">
        <x:v>Sample customer 30</x:v>
      </x:c>
      <x:c r="C36" s="20" t="str">
        <x:v>completed</x:v>
      </x:c>
      <x:c r="D36" s="21" t="n">
        <x:v>200</x:v>
      </x:c>
      <x:c r="E36" s="2"/>
      <x:c r="F36" s="2"/>
      <x:c r="G36" s="20" t="str">
        <x:v>JOB-030</x:v>
      </x:c>
      <x:c r="H36" s="20" t="str">
        <x:v>Sample customer 30</x:v>
      </x:c>
      <x:c r="I36" s="20" t="str">
        <x:v>completed</x:v>
      </x:c>
      <x:c r="J36" s="21" t="n">
        <x:v>200</x:v>
      </x:c>
    </x:row>
    <x:row r="37" ht="22" customHeight="1">
      <x:c r="A37" s="20" t="str">
        <x:v>JOB-031</x:v>
      </x:c>
      <x:c r="B37" s="20" t="str">
        <x:v>Sample customer 31</x:v>
      </x:c>
      <x:c r="C37" s="20" t="str">
        <x:v>completed</x:v>
      </x:c>
      <x:c r="D37" s="21" t="n">
        <x:v>250</x:v>
      </x:c>
      <x:c r="E37" s="2"/>
      <x:c r="F37" s="2"/>
      <x:c r="G37" s="20" t="str">
        <x:v>JOB-031</x:v>
      </x:c>
      <x:c r="H37" s="20" t="str">
        <x:v>Sample customer 31</x:v>
      </x:c>
      <x:c r="I37" s="20" t="str">
        <x:v>completed</x:v>
      </x:c>
      <x:c r="J37" s="21" t="n">
        <x:v>250</x:v>
      </x:c>
    </x:row>
    <x:row r="38" ht="22" customHeight="1">
      <x:c r="A38" s="20" t="str">
        <x:v>JOB-032</x:v>
      </x:c>
      <x:c r="B38" s="20" t="str">
        <x:v>Sample customer 32</x:v>
      </x:c>
      <x:c r="C38" s="20" t="str">
        <x:v>completed</x:v>
      </x:c>
      <x:c r="D38" s="21" t="n">
        <x:v>250</x:v>
      </x:c>
      <x:c r="E38" s="2"/>
      <x:c r="F38" s="2"/>
      <x:c r="G38" s="20" t="str">
        <x:v>JOB-032</x:v>
      </x:c>
      <x:c r="H38" s="20" t="str">
        <x:v>Sample customer 32</x:v>
      </x:c>
      <x:c r="I38" s="20" t="str">
        <x:v>completed</x:v>
      </x:c>
      <x:c r="J38" s="21" t="n">
        <x:v>250</x:v>
      </x:c>
    </x:row>
    <x:row r="39" ht="22" customHeight="1">
      <x:c r="A39" s="20" t="str">
        <x:v>JOB-033</x:v>
      </x:c>
      <x:c r="B39" s="20" t="str">
        <x:v>Sample customer 33</x:v>
      </x:c>
      <x:c r="C39" s="20" t="str">
        <x:v>completed</x:v>
      </x:c>
      <x:c r="D39" s="21" t="n">
        <x:v>250</x:v>
      </x:c>
      <x:c r="E39" s="2"/>
      <x:c r="F39" s="2"/>
      <x:c r="G39" s="20" t="str">
        <x:v>JOB-033</x:v>
      </x:c>
      <x:c r="H39" s="20" t="str">
        <x:v>Sample customer 33</x:v>
      </x:c>
      <x:c r="I39" s="20" t="str">
        <x:v>completed</x:v>
      </x:c>
      <x:c r="J39" s="21" t="n">
        <x:v>250</x:v>
      </x:c>
    </x:row>
    <x:row r="40" ht="22" customHeight="1">
      <x:c r="A40" s="20" t="str">
        <x:v>JOB-034</x:v>
      </x:c>
      <x:c r="B40" s="20" t="str">
        <x:v>Sample customer 34</x:v>
      </x:c>
      <x:c r="C40" s="20" t="str">
        <x:v>completed</x:v>
      </x:c>
      <x:c r="D40" s="21" t="n">
        <x:v>250</x:v>
      </x:c>
      <x:c r="E40" s="2"/>
      <x:c r="F40" s="2"/>
      <x:c r="G40" s="20" t="str">
        <x:v>JOB-034</x:v>
      </x:c>
      <x:c r="H40" s="20" t="str">
        <x:v>Sample customer 34</x:v>
      </x:c>
      <x:c r="I40" s="20" t="str">
        <x:v>completed</x:v>
      </x:c>
      <x:c r="J40" s="21" t="n">
        <x:v>250</x:v>
      </x:c>
    </x:row>
    <x:row r="41" ht="22" customHeight="1">
      <x:c r="A41" s="20" t="str">
        <x:v>JOB-035</x:v>
      </x:c>
      <x:c r="B41" s="20" t="str">
        <x:v>Sample customer 35</x:v>
      </x:c>
      <x:c r="C41" s="20" t="str">
        <x:v>completed</x:v>
      </x:c>
      <x:c r="D41" s="21" t="n">
        <x:v>250</x:v>
      </x:c>
      <x:c r="E41" s="2"/>
      <x:c r="F41" s="2"/>
      <x:c r="G41" s="20" t="str">
        <x:v>JOB-035</x:v>
      </x:c>
      <x:c r="H41" s="20" t="str">
        <x:v>Sample customer 35</x:v>
      </x:c>
      <x:c r="I41" s="20" t="str">
        <x:v>completed</x:v>
      </x:c>
      <x:c r="J41" s="21" t="n">
        <x:v>250</x:v>
      </x:c>
    </x:row>
    <x:row r="42" ht="22" customHeight="1">
      <x:c r="A42" s="20" t="str">
        <x:v>JOB-036</x:v>
      </x:c>
      <x:c r="B42" s="20" t="str">
        <x:v>Sample customer 36</x:v>
      </x:c>
      <x:c r="C42" s="20" t="str">
        <x:v>completed</x:v>
      </x:c>
      <x:c r="D42" s="21" t="n">
        <x:v>250</x:v>
      </x:c>
      <x:c r="E42" s="2"/>
      <x:c r="F42" s="2"/>
      <x:c r="G42" s="20" t="str">
        <x:v>JOB-036</x:v>
      </x:c>
      <x:c r="H42" s="20" t="str">
        <x:v>Sample customer 36</x:v>
      </x:c>
      <x:c r="I42" s="20" t="str">
        <x:v>completed</x:v>
      </x:c>
      <x:c r="J42" s="21" t="n">
        <x:v>250</x:v>
      </x:c>
    </x:row>
    <x:row r="43" ht="22" customHeight="1">
      <x:c r="A43" s="20" t="str">
        <x:v>JOB-037</x:v>
      </x:c>
      <x:c r="B43" s="20" t="str">
        <x:v>Sample customer 37</x:v>
      </x:c>
      <x:c r="C43" s="20" t="str">
        <x:v>completed</x:v>
      </x:c>
      <x:c r="D43" s="21" t="n">
        <x:v>250</x:v>
      </x:c>
      <x:c r="E43" s="2"/>
      <x:c r="F43" s="2"/>
      <x:c r="G43" s="20" t="str">
        <x:v>JOB-037</x:v>
      </x:c>
      <x:c r="H43" s="20" t="str">
        <x:v>Sample customer 37</x:v>
      </x:c>
      <x:c r="I43" s="20" t="str">
        <x:v>completed</x:v>
      </x:c>
      <x:c r="J43" s="21" t="n">
        <x:v>250</x:v>
      </x:c>
    </x:row>
    <x:row r="44" ht="22" customHeight="1">
      <x:c r="A44" s="20" t="str">
        <x:v>JOB-038</x:v>
      </x:c>
      <x:c r="B44" s="20" t="str">
        <x:v>Sample customer 38</x:v>
      </x:c>
      <x:c r="C44" s="20" t="str">
        <x:v>completed</x:v>
      </x:c>
      <x:c r="D44" s="21" t="n">
        <x:v>250</x:v>
      </x:c>
      <x:c r="E44" s="2"/>
      <x:c r="F44" s="2"/>
      <x:c r="G44" s="20" t="str">
        <x:v>JOB-038</x:v>
      </x:c>
      <x:c r="H44" s="20" t="str">
        <x:v>Sample customer 38</x:v>
      </x:c>
      <x:c r="I44" s="20" t="str">
        <x:v>completed</x:v>
      </x:c>
      <x:c r="J44" s="21" t="n">
        <x:v>250</x:v>
      </x:c>
    </x:row>
    <x:row r="45" ht="22" customHeight="1">
      <x:c r="A45" s="20" t="str">
        <x:v>JOB-039</x:v>
      </x:c>
      <x:c r="B45" s="20" t="str">
        <x:v>Sample customer 39</x:v>
      </x:c>
      <x:c r="C45" s="20" t="str">
        <x:v>completed</x:v>
      </x:c>
      <x:c r="D45" s="21" t="n">
        <x:v>250</x:v>
      </x:c>
      <x:c r="E45" s="2"/>
      <x:c r="F45" s="2"/>
      <x:c r="G45" s="20" t="str">
        <x:v>JOB-039</x:v>
      </x:c>
      <x:c r="H45" s="20" t="str">
        <x:v>Sample customer 39</x:v>
      </x:c>
      <x:c r="I45" s="20" t="str">
        <x:v>completed</x:v>
      </x:c>
      <x:c r="J45" s="21" t="n">
        <x:v>250</x:v>
      </x:c>
    </x:row>
    <x:row r="46" ht="22" customHeight="1">
      <x:c r="A46" s="20" t="str">
        <x:v>JOB-040</x:v>
      </x:c>
      <x:c r="B46" s="20" t="str">
        <x:v>Sample customer 40</x:v>
      </x:c>
      <x:c r="C46" s="20" t="str">
        <x:v>completed</x:v>
      </x:c>
      <x:c r="D46" s="21" t="n">
        <x:v>250</x:v>
      </x:c>
      <x:c r="E46" s="2"/>
      <x:c r="F46" s="2"/>
      <x:c r="G46" s="20" t="str">
        <x:v>JOB-040</x:v>
      </x:c>
      <x:c r="H46" s="20" t="str">
        <x:v>Sample customer 40</x:v>
      </x:c>
      <x:c r="I46" s="20" t="str">
        <x:v>completed</x:v>
      </x:c>
      <x:c r="J46" s="21" t="n">
        <x:v>250</x:v>
      </x:c>
    </x:row>
    <x:row r="47" ht="22" customHeight="1">
      <x:c r="A47" s="20" t="str">
        <x:v>JOB-041</x:v>
      </x:c>
      <x:c r="B47" s="20" t="str">
        <x:v>Sample customer 41</x:v>
      </x:c>
      <x:c r="C47" s="20" t="str">
        <x:v>cancelled</x:v>
      </x:c>
      <x:c r="D47" s="21" t="n">
        <x:v>150</x:v>
      </x:c>
      <x:c r="E47" s="2"/>
      <x:c r="F47" s="2"/>
      <x:c r="G47" s="20" t="str">
        <x:v>JOB-041</x:v>
      </x:c>
      <x:c r="H47" s="20" t="str">
        <x:v>Sample customer 41</x:v>
      </x:c>
      <x:c r="I47" s="20" t="str">
        <x:v>cancelled</x:v>
      </x:c>
      <x:c r="J47" s="21" t="n">
        <x:v>150</x:v>
      </x:c>
    </x:row>
    <x:row r="48" ht="22" customHeight="1">
      <x:c r="A48" s="20" t="str">
        <x:v>JOB-042</x:v>
      </x:c>
      <x:c r="B48" s="20" t="str">
        <x:v>Sample customer 42</x:v>
      </x:c>
      <x:c r="C48" s="20" t="str">
        <x:v>cancelled</x:v>
      </x:c>
      <x:c r="D48" s="21" t="n">
        <x:v>150</x:v>
      </x:c>
      <x:c r="E48" s="2"/>
      <x:c r="F48" s="2"/>
      <x:c r="G48" s="20" t="str">
        <x:v>JOB-042</x:v>
      </x:c>
      <x:c r="H48" s="20" t="str">
        <x:v>Sample customer 42</x:v>
      </x:c>
      <x:c r="I48" s="20" t="str">
        <x:v>cancelled</x:v>
      </x:c>
      <x:c r="J48" s="21" t="n">
        <x:v>150</x:v>
      </x:c>
    </x:row>
    <x:row r="49" ht="22" customHeight="1">
      <x:c r="A49" s="20" t="str">
        <x:v>JOB-043</x:v>
      </x:c>
      <x:c r="B49" s="20" t="str">
        <x:v>Sample customer 43</x:v>
      </x:c>
      <x:c r="C49" s="20" t="str">
        <x:v>cancelled</x:v>
      </x:c>
      <x:c r="D49" s="21" t="n">
        <x:v>150</x:v>
      </x:c>
      <x:c r="E49" s="2"/>
      <x:c r="F49" s="2"/>
      <x:c r="G49" s="20" t="str">
        <x:v>JOB-043</x:v>
      </x:c>
      <x:c r="H49" s="20" t="str">
        <x:v>Sample customer 43</x:v>
      </x:c>
      <x:c r="I49" s="20" t="str">
        <x:v>cancelled</x:v>
      </x:c>
      <x:c r="J49" s="21" t="n">
        <x:v>150</x:v>
      </x:c>
    </x:row>
    <x:row r="50" ht="22" customHeight="1">
      <x:c r="A50" s="20" t="str">
        <x:v>JOB-044</x:v>
      </x:c>
      <x:c r="B50" s="20" t="str">
        <x:v>Sample customer 44</x:v>
      </x:c>
      <x:c r="C50" s="20" t="str">
        <x:v>cancelled</x:v>
      </x:c>
      <x:c r="D50" s="21" t="n">
        <x:v>150</x:v>
      </x:c>
      <x:c r="E50" s="2"/>
      <x:c r="F50" s="2"/>
      <x:c r="G50" s="20" t="str">
        <x:v>JOB-044</x:v>
      </x:c>
      <x:c r="H50" s="20" t="str">
        <x:v>Sample customer 44</x:v>
      </x:c>
      <x:c r="I50" s="20" t="str">
        <x:v>cancelled</x:v>
      </x:c>
      <x:c r="J50" s="21" t="n">
        <x:v>150</x:v>
      </x:c>
    </x:row>
    <x:row r="51" ht="22" customHeight="1">
      <x:c r="A51" s="20" t="str">
        <x:v>JOB-045</x:v>
      </x:c>
      <x:c r="B51" s="20" t="str">
        <x:v>Sample customer 45</x:v>
      </x:c>
      <x:c r="C51" s="20" t="str">
        <x:v>cancelled</x:v>
      </x:c>
      <x:c r="D51" s="21" t="n">
        <x:v>150</x:v>
      </x:c>
      <x:c r="E51" s="2"/>
      <x:c r="F51" s="2"/>
      <x:c r="G51" s="20" t="str">
        <x:v>JOB-045</x:v>
      </x:c>
      <x:c r="H51" s="20" t="str">
        <x:v>Sample customer 45</x:v>
      </x:c>
      <x:c r="I51" s="20" t="str">
        <x:v>cancelled</x:v>
      </x:c>
      <x:c r="J51" s="21" t="n">
        <x:v>150</x:v>
      </x:c>
    </x:row>
    <x:row r="52" ht="22" customHeight="1">
      <x:c r="A52" s="20" t="str">
        <x:v>JOB-046</x:v>
      </x:c>
      <x:c r="B52" s="20"/>
      <x:c r="C52" s="20" t="str">
        <x:v>completed</x:v>
      </x:c>
      <x:c r="D52" s="21" t="n">
        <x:v>100</x:v>
      </x:c>
      <x:c r="E52" s="2"/>
      <x:c r="F52" s="2"/>
      <x:c r="G52" s="20" t="str">
        <x:v>JOB-046</x:v>
      </x:c>
      <x:c r="H52" s="20"/>
      <x:c r="I52" s="20" t="str">
        <x:v>completed</x:v>
      </x:c>
      <x:c r="J52" s="21" t="n">
        <x:v>100</x:v>
      </x:c>
    </x:row>
    <x:row r="53" ht="22" customHeight="1">
      <x:c r="A53" s="20" t="str">
        <x:v>JOB-047</x:v>
      </x:c>
      <x:c r="B53" s="20" t="str">
        <x:v>Sample customer 47</x:v>
      </x:c>
      <x:c r="C53" s="20"/>
      <x:c r="D53" s="21" t="n">
        <x:v>100</x:v>
      </x:c>
      <x:c r="E53" s="2"/>
      <x:c r="F53" s="2"/>
      <x:c r="G53" s="20" t="str">
        <x:v>JOB-047</x:v>
      </x:c>
      <x:c r="H53" s="20" t="str">
        <x:v>Sample customer 47</x:v>
      </x:c>
      <x:c r="I53" s="20"/>
      <x:c r="J53" s="21" t="n">
        <x:v>100</x:v>
      </x:c>
    </x:row>
    <x:row r="54" ht="22" customHeight="1">
      <x:c r="A54" s="20" t="str">
        <x:v>JOB-048</x:v>
      </x:c>
      <x:c r="B54" s="20" t="str">
        <x:v>Sample customer 48</x:v>
      </x:c>
      <x:c r="C54" s="20" t="str">
        <x:v>completed</x:v>
      </x:c>
      <x:c r="D54" s="21"/>
      <x:c r="E54" s="2"/>
      <x:c r="F54" s="2"/>
      <x:c r="G54" s="20" t="str">
        <x:v>JOB-048</x:v>
      </x:c>
      <x:c r="H54" s="20" t="str">
        <x:v>Sample customer 48</x:v>
      </x:c>
      <x:c r="I54" s="20" t="str">
        <x:v>completed</x:v>
      </x:c>
      <x:c r="J54" s="21"/>
    </x:row>
    <x:row r="55" ht="22" customHeight="1">
      <x:c r="A55" s="20" t="str">
        <x:v>JOB-001</x:v>
      </x:c>
      <x:c r="B55" s="20" t="str">
        <x:v>Sample customer 1</x:v>
      </x:c>
      <x:c r="C55" s="20" t="str">
        <x:v>completed</x:v>
      </x:c>
      <x:c r="D55" s="21" t="n">
        <x:v>100</x:v>
      </x:c>
      <x:c r="E55" s="2"/>
      <x:c r="F55" s="2"/>
      <x:c r="G55" s="20" t="str">
        <x:v>JOB-001</x:v>
      </x:c>
      <x:c r="H55" s="20" t="str">
        <x:v>Sample customer 1</x:v>
      </x:c>
      <x:c r="I55" s="20" t="str">
        <x:v>completed</x:v>
      </x:c>
      <x:c r="J55" s="21" t="n">
        <x:v>100</x:v>
      </x:c>
    </x:row>
    <x:row r="56" ht="22" customHeight="1">
      <x:c r="A56" s="20" t="str">
        <x:v>JOB-002</x:v>
      </x:c>
      <x:c r="B56" s="20" t="str">
        <x:v>Sample customer 2</x:v>
      </x:c>
      <x:c r="C56" s="20" t="str">
        <x:v>completed</x:v>
      </x:c>
      <x:c r="D56" s="21" t="n">
        <x:v>100</x:v>
      </x:c>
      <x:c r="E56" s="2"/>
      <x:c r="F56" s="2"/>
      <x:c r="G56" s="20" t="str">
        <x:v>JOB-002</x:v>
      </x:c>
      <x:c r="H56" s="20" t="str">
        <x:v>Sample customer 2</x:v>
      </x:c>
      <x:c r="I56" s="20" t="str">
        <x:v>completed</x:v>
      </x:c>
      <x:c r="J56" s="21" t="n">
        <x:v>100</x:v>
      </x:c>
    </x:row>
    <x:row r="57" ht="22" customHeight="1">
      <x:c r="A57" s="20" t="str">
        <x:v>JOB-003</x:v>
      </x:c>
      <x:c r="B57" s="20" t="str">
        <x:v>Sample customer 3</x:v>
      </x:c>
      <x:c r="C57" s="20" t="str">
        <x:v>completed</x:v>
      </x:c>
      <x:c r="D57" s="21" t="n">
        <x:v>100</x:v>
      </x:c>
      <x:c r="E57" s="2"/>
      <x:c r="F57" s="2"/>
      <x:c r="G57" s="20" t="str">
        <x:v>JOB-003</x:v>
      </x:c>
      <x:c r="H57" s="20" t="str">
        <x:v>Sample customer 3</x:v>
      </x:c>
      <x:c r="I57" s="20" t="str">
        <x:v>completed</x:v>
      </x:c>
      <x:c r="J57" s="21" t="n">
        <x:v>100</x:v>
      </x:c>
    </x:row>
    <x:row r="58" ht="22" customHeight="1">
      <x:c r="A58" s="20" t="str">
        <x:v>JOB-004</x:v>
      </x:c>
      <x:c r="B58" s="20" t="str">
        <x:v>Sample customer 4</x:v>
      </x:c>
      <x:c r="C58" s="20" t="str">
        <x:v>completed</x:v>
      </x:c>
      <x:c r="D58" s="21" t="n">
        <x:v>100</x:v>
      </x:c>
      <x:c r="E58" s="2"/>
      <x:c r="F58" s="2"/>
      <x:c r="G58" s="20" t="str">
        <x:v>JOB-004</x:v>
      </x:c>
      <x:c r="H58" s="20" t="str">
        <x:v>Sample customer 4</x:v>
      </x:c>
      <x:c r="I58" s="20" t="str">
        <x:v>completed</x:v>
      </x:c>
      <x:c r="J58" s="21" t="n">
        <x:v>100</x:v>
      </x:c>
    </x:row>
    <x:row r="59" ht="22" customHeight="1">
      <x:c r="A59" s="20"/>
      <x:c r="B59" s="20"/>
      <x:c r="C59" s="20"/>
      <x:c r="D59" s="21"/>
      <x:c r="E59" s="2"/>
      <x:c r="F59" s="2"/>
      <x:c r="G59" s="20" t="str">
        <x:v>JOB-49</x:v>
      </x:c>
      <x:c r="H59" s="20" t="str">
        <x:v>Sample customer 49</x:v>
      </x:c>
      <x:c r="I59" s="20" t="str">
        <x:v>completed</x:v>
      </x:c>
      <x:c r="J59" s="21" t="n">
        <x:v>125</x:v>
      </x:c>
    </x:row>
    <x:row r="60" ht="22" customHeight="1">
      <x:c r="A60" s="20"/>
      <x:c r="B60" s="20"/>
      <x:c r="C60" s="20"/>
      <x:c r="D60" s="21"/>
      <x:c r="E60" s="2"/>
      <x:c r="F60" s="2"/>
      <x:c r="G60" s="20" t="str">
        <x:v>JOB-50</x:v>
      </x:c>
      <x:c r="H60" s="20" t="str">
        <x:v>Sample customer 50</x:v>
      </x:c>
      <x:c r="I60" s="20" t="str">
        <x:v>completed</x:v>
      </x:c>
      <x:c r="J60" s="21" t="n">
        <x:v>125</x:v>
      </x:c>
    </x:row>
    <x:row r="61" ht="22" customHeight="1">
      <x:c r="A61" s="20"/>
      <x:c r="B61" s="20"/>
      <x:c r="C61" s="20"/>
      <x:c r="D61" s="21"/>
      <x:c r="E61" s="2"/>
      <x:c r="F61" s="2"/>
      <x:c r="G61" s="20" t="str">
        <x:v>JOB-51</x:v>
      </x:c>
      <x:c r="H61" s="20" t="str">
        <x:v>Sample customer 51</x:v>
      </x:c>
      <x:c r="I61" s="20" t="str">
        <x:v>completed</x:v>
      </x:c>
      <x:c r="J61" s="21" t="n">
        <x:v>125</x:v>
      </x:c>
    </x:row>
    <x:row r="62" ht="22" customHeight="1">
      <x:c r="A62" s="20"/>
      <x:c r="B62" s="20"/>
      <x:c r="C62" s="20"/>
      <x:c r="D62" s="21"/>
      <x:c r="E62" s="2"/>
      <x:c r="F62" s="2"/>
      <x:c r="G62" s="20" t="str">
        <x:v>JOB-52</x:v>
      </x:c>
      <x:c r="H62" s="20" t="str">
        <x:v>Sample customer 52</x:v>
      </x:c>
      <x:c r="I62" s="20" t="str">
        <x:v>completed</x:v>
      </x:c>
      <x:c r="J62" s="21" t="n">
        <x:v>125</x:v>
      </x:c>
    </x:row>
    <x:row r="63" ht="22" customHeight="1">
      <x:c r="A63" s="20"/>
      <x:c r="B63" s="20"/>
      <x:c r="C63" s="20"/>
      <x:c r="D63" s="21"/>
      <x:c r="E63" s="2"/>
      <x:c r="F63" s="2"/>
      <x:c r="G63" s="20" t="str">
        <x:v>JOB-53</x:v>
      </x:c>
      <x:c r="H63" s="20" t="str">
        <x:v>Sample customer 53</x:v>
      </x:c>
      <x:c r="I63" s="20" t="str">
        <x:v>completed</x:v>
      </x:c>
      <x:c r="J63" s="21" t="n">
        <x:v>125</x:v>
      </x:c>
    </x:row>
    <x:row r="64" ht="22" customHeight="1">
      <x:c r="A64" s="20"/>
      <x:c r="B64" s="20"/>
      <x:c r="C64" s="20"/>
      <x:c r="D64" s="21"/>
      <x:c r="E64" s="2"/>
      <x:c r="F64" s="2"/>
      <x:c r="G64" s="20" t="str">
        <x:v>JOB-54</x:v>
      </x:c>
      <x:c r="H64" s="20" t="str">
        <x:v>Sample customer 54</x:v>
      </x:c>
      <x:c r="I64" s="20" t="str">
        <x:v>completed</x:v>
      </x:c>
      <x:c r="J64" s="21" t="n">
        <x:v>125</x:v>
      </x:c>
    </x:row>
    <x:row r="65" ht="22" customHeight="1">
      <x:c r="A65" s="20"/>
      <x:c r="B65" s="20"/>
      <x:c r="C65" s="20"/>
      <x:c r="D65" s="21"/>
      <x:c r="E65" s="2"/>
      <x:c r="F65" s="2"/>
      <x:c r="G65" s="20" t="str">
        <x:v>JOB-55</x:v>
      </x:c>
      <x:c r="H65" s="20" t="str">
        <x:v>Sample customer 55</x:v>
      </x:c>
      <x:c r="I65" s="20" t="str">
        <x:v>completed</x:v>
      </x:c>
      <x:c r="J65" s="21" t="n">
        <x:v>125</x:v>
      </x:c>
    </x:row>
    <x:row r="66" ht="22" customHeight="1">
      <x:c r="A66" s="20"/>
      <x:c r="B66" s="20"/>
      <x:c r="C66" s="20"/>
      <x:c r="D66" s="21"/>
      <x:c r="E66" s="2"/>
      <x:c r="F66" s="2"/>
      <x:c r="G66" s="20" t="str">
        <x:v>JOB-56</x:v>
      </x:c>
      <x:c r="H66" s="20" t="str">
        <x:v>Sample customer 56</x:v>
      </x:c>
      <x:c r="I66" s="20" t="str">
        <x:v>completed</x:v>
      </x:c>
      <x:c r="J66" s="21" t="n">
        <x:v>125</x:v>
      </x:c>
    </x:row>
    <x:row r="67" ht="22" customHeight="1">
      <x:c r="A67" s="20"/>
      <x:c r="B67" s="20"/>
      <x:c r="C67" s="20"/>
      <x:c r="D67" s="21"/>
      <x:c r="E67" s="2"/>
      <x:c r="F67" s="2"/>
      <x:c r="G67" s="20" t="str">
        <x:v>JOB-57</x:v>
      </x:c>
      <x:c r="H67" s="20" t="str">
        <x:v>Sample customer 57</x:v>
      </x:c>
      <x:c r="I67" s="20" t="str">
        <x:v>completed</x:v>
      </x:c>
      <x:c r="J67" s="21" t="n">
        <x:v>125</x:v>
      </x:c>
    </x:row>
    <x:row r="68" ht="22" customHeight="1">
      <x:c r="A68" s="20"/>
      <x:c r="B68" s="20"/>
      <x:c r="C68" s="20"/>
      <x:c r="D68" s="21"/>
      <x:c r="E68" s="2"/>
      <x:c r="F68" s="2"/>
      <x:c r="G68" s="20" t="str">
        <x:v>JOB-58</x:v>
      </x:c>
      <x:c r="H68" s="20" t="str">
        <x:v>Sample customer 58</x:v>
      </x:c>
      <x:c r="I68" s="20" t="str">
        <x:v>completed</x:v>
      </x:c>
      <x:c r="J68" s="21" t="n">
        <x:v>125</x:v>
      </x:c>
    </x:row>
    <x:row r="69" ht="22" customHeight="1">
      <x:c r="A69" s="20"/>
      <x:c r="B69" s="20"/>
      <x:c r="C69" s="20"/>
      <x:c r="D69" s="21"/>
      <x:c r="E69" s="2"/>
      <x:c r="F69" s="2"/>
      <x:c r="G69" s="2"/>
      <x:c r="H69" s="2"/>
      <x:c r="I69" s="2"/>
      <x:c r="J69" s="2"/>
    </x:row>
    <x:row r="70" ht="22" customHeight="1">
      <x:c r="A70" s="20"/>
      <x:c r="B70" s="20"/>
      <x:c r="C70" s="20"/>
      <x:c r="D70" s="21"/>
      <x:c r="E70" s="2"/>
      <x:c r="F70" s="2"/>
      <x:c r="G70" s="2"/>
      <x:c r="H70" s="2"/>
      <x:c r="I70" s="2"/>
      <x:c r="J70" s="2"/>
    </x:row>
    <x:row r="71" ht="22" customHeight="1">
      <x:c r="A71" s="20"/>
      <x:c r="B71" s="20"/>
      <x:c r="C71" s="20"/>
      <x:c r="D71" s="21"/>
      <x:c r="E71" s="2"/>
      <x:c r="F71" s="2"/>
      <x:c r="G71" s="2"/>
      <x:c r="H71" s="2"/>
      <x:c r="I71" s="2"/>
      <x:c r="J71" s="2"/>
    </x:row>
    <x:row r="72" ht="22" customHeight="1">
      <x:c r="A72" s="20"/>
      <x:c r="B72" s="20"/>
      <x:c r="C72" s="20"/>
      <x:c r="D72" s="21"/>
      <x:c r="E72" s="2"/>
      <x:c r="F72" s="2"/>
      <x:c r="G72" s="2"/>
      <x:c r="H72" s="2"/>
      <x:c r="I72" s="2"/>
      <x:c r="J72" s="2"/>
    </x:row>
    <x:row r="73" ht="22" customHeight="1">
      <x:c r="A73" s="29" t="str">
        <x:v>Data dictionary and rules</x:v>
      </x:c>
      <x:c r="B73" s="20"/>
      <x:c r="C73" s="20"/>
      <x:c r="D73" s="21"/>
      <x:c r="E73" s="2"/>
      <x:c r="F73" s="2"/>
      <x:c r="G73" s="2"/>
      <x:c r="H73" s="2"/>
      <x:c r="I73" s="2"/>
      <x:c r="J73" s="2"/>
    </x:row>
    <x:row r="74" ht="25" customHeight="1">
      <x:c r="A74" s="20" t="str">
        <x:v>Job ID: required text. Different details under one ID are not automatically resolved.</x:v>
      </x:c>
      <x:c r="B74" s="20"/>
      <x:c r="C74" s="20"/>
      <x:c r="D74" s="21"/>
      <x:c r="E74" s="2"/>
      <x:c r="F74" s="2"/>
      <x:c r="G74" s="2"/>
      <x:c r="H74" s="2"/>
      <x:c r="I74" s="2"/>
      <x:c r="J74" s="2"/>
    </x:row>
    <x:row r="75" ht="25" customHeight="1">
      <x:c r="A75" s="20" t="str">
        <x:v>Customer: required fictional customer label. Preserve the supplied text.</x:v>
      </x:c>
      <x:c r="B75" s="20"/>
      <x:c r="C75" s="20"/>
      <x:c r="D75" s="21"/>
      <x:c r="E75" s="2"/>
      <x:c r="F75" s="2"/>
      <x:c r="G75" s="2"/>
      <x:c r="H75" s="2"/>
      <x:c r="I75" s="2"/>
      <x:c r="J75" s="2"/>
    </x:row>
    <x:row r="76" ht="25" customHeight="1">
      <x:c r="A76" s="20" t="str">
        <x:v>Status: exactly completed or cancelled. Case is significant.</x:v>
      </x:c>
      <x:c r="B76" s="20"/>
      <x:c r="C76" s="20"/>
      <x:c r="D76" s="21"/>
      <x:c r="E76" s="2"/>
      <x:c r="F76" s="2"/>
      <x:c r="G76" s="2"/>
      <x:c r="H76" s="2"/>
      <x:c r="I76" s="2"/>
      <x:c r="J76" s="2"/>
    </x:row>
    <x:row r="77" ht="25" customHeight="1">
      <x:c r="A77" s="20" t="str">
        <x:v>Amount: required nonnegative numeric USD, including cancelled rows. Zero is valid; blank is missing.</x:v>
      </x:c>
      <x:c r="B77" s="20"/>
      <x:c r="C77" s="20"/>
      <x:c r="D77" s="21"/>
      <x:c r="E77" s="2"/>
      <x:c r="F77" s="2"/>
      <x:c r="G77" s="2"/>
      <x:c r="H77" s="2"/>
      <x:c r="I77" s="2"/>
      <x:c r="J77" s="2"/>
    </x:row>
    <x:row r="78" ht="25" customHeight="1">
      <x:c r="A78" s="20" t="str">
        <x:v>1. Keep the first exact copy of all four values. Later exact copies are Duplicate.</x:v>
      </x:c>
      <x:c r="B78" s="20"/>
      <x:c r="C78" s="20"/>
      <x:c r="D78" s="21"/>
      <x:c r="E78" s="2"/>
      <x:c r="F78" s="2"/>
      <x:c r="G78" s="2"/>
      <x:c r="H78" s="2"/>
      <x:c r="I78" s="2"/>
      <x:c r="J78" s="2"/>
    </x:row>
    <x:row r="79" ht="25" customHeight="1">
      <x:c r="A79" s="20" t="str">
        <x:v>2. Check each remaining row in order: ID, customer, status, then amount.</x:v>
      </x:c>
      <x:c r="B79" s="20"/>
      <x:c r="C79" s="20"/>
      <x:c r="D79" s="21"/>
      <x:c r="E79" s="2"/>
      <x:c r="F79" s="2"/>
      <x:c r="G79" s="2"/>
      <x:c r="H79" s="2"/>
      <x:c r="I79" s="2"/>
      <x:c r="J79" s="2"/>
    </x:row>
    <x:row r="80" ht="25" customHeight="1">
      <x:c r="A80" s="20" t="str">
        <x:v>3. Show only the first issue. Repair it in the source, then check again for further issues.</x:v>
      </x:c>
      <x:c r="B80" s="20"/>
      <x:c r="C80" s="20"/>
      <x:c r="D80" s="21"/>
      <x:c r="E80" s="2"/>
      <x:c r="F80" s="2"/>
      <x:c r="G80" s="2"/>
      <x:c r="H80" s="2"/>
      <x:c r="I80" s="2"/>
      <x:c r="J80" s="2"/>
    </x:row>
    <x:row r="81" ht="25" customHeight="1">
      <x:c r="A81" s="20" t="str">
        <x:v>4. Valid rows are Completed or Cancelled. Sum the amount only for Completed rows.</x:v>
      </x:c>
      <x:c r="B81" s="20"/>
      <x:c r="C81" s="20"/>
      <x:c r="D81" s="21"/>
      <x:c r="E81" s="2"/>
      <x:c r="F81" s="2"/>
      <x:c r="G81" s="2"/>
      <x:c r="H81" s="2"/>
      <x:c r="I81" s="2"/>
      <x:c r="J81" s="2"/>
    </x:row>
    <x:row r="82" ht="25" customHeight="1">
      <x:c r="A82" s="20" t="str">
        <x:v>Source meaning: one row is a job record, not a payment, profit calculation or unique-customer count.</x:v>
      </x:c>
      <x:c r="B82" s="20"/>
      <x:c r="C82" s="20"/>
      <x:c r="D82" s="21"/>
      <x:c r="E82" s="2"/>
      <x:c r="F82" s="2"/>
      <x:c r="G82" s="2"/>
      <x:c r="H82" s="2"/>
      <x:c r="I82" s="2"/>
      <x:c r="J82" s="2"/>
    </x:row>
    <x:row r="83" ht="25" customHeight="1">
      <x:c r="A83" s="20" t="str">
        <x:v>Source files: Brightly Useful report-sample-01.csv and report-sample-02.csv, September 2026.</x:v>
      </x:c>
      <x:c r="B83" s="20"/>
      <x:c r="C83" s="20"/>
      <x:c r="D83" s="21"/>
      <x:c r="E83" s="2"/>
      <x:c r="F83" s="2"/>
      <x:c r="G83" s="2"/>
      <x:c r="H83" s="2"/>
      <x:c r="I83" s="2"/>
      <x:c r="J83" s="2"/>
    </x:row>
    <x:row r="84" ht="25" customHeight="1">
      <x:c r="A84" s="20" t="str">
        <x:v>These reference copies preserve the supplied samples. Use Input for working changes.</x:v>
      </x:c>
      <x:c r="B84" s="20"/>
      <x:c r="C84" s="20"/>
      <x:c r="D84" s="21"/>
      <x:c r="E84" s="2"/>
      <x:c r="F84" s="2"/>
      <x:c r="G84" s="2"/>
      <x:c r="H84" s="2"/>
      <x:c r="I84" s="2"/>
      <x:c r="J84" s="2"/>
    </x:row>
    <x:row r="85" ht="25" customHeight="1">
      <x:c r="A85" s="20" t="str">
        <x:v>Preserve blanks and numeric types when importing. Do not paste formula text as an input value.</x:v>
      </x:c>
      <x:c r="B85" s="20"/>
      <x:c r="C85" s="20"/>
      <x:c r="D85" s="21"/>
      <x:c r="E85" s="2"/>
      <x:c r="F85" s="2"/>
      <x:c r="G85" s="2"/>
      <x:c r="H85" s="2"/>
      <x:c r="I85" s="2"/>
      <x:c r="J85" s="2"/>
    </x:row>
    <x:row r="86" ht="25" customHeight="1">
      <x:c r="A86" s="20" t="str">
        <x:v>Capacity is fixed at 200 working rows. Extend and reverify the model before using a larger file.</x:v>
      </x:c>
      <x:c r="B86" s="20"/>
      <x:c r="C86" s="20"/>
      <x:c r="D86" s="21"/>
      <x:c r="E86" s="2"/>
      <x:c r="F86" s="2"/>
      <x:c r="G86" s="2"/>
      <x:c r="H86" s="2"/>
      <x:c r="I86" s="2"/>
      <x:c r="J86" s="2"/>
    </x:row>
    <x:row r="87" ht="22" customHeight="1">
      <x:c r="A87" s="20"/>
      <x:c r="B87" s="20"/>
      <x:c r="C87" s="20"/>
      <x:c r="D87" s="21"/>
      <x:c r="E87" s="2"/>
      <x:c r="F87" s="2"/>
      <x:c r="G87" s="2"/>
      <x:c r="H87" s="2"/>
      <x:c r="I87" s="2"/>
      <x:c r="J87" s="2"/>
    </x:row>
    <x:row r="88" ht="22" customHeight="1">
      <x:c r="A88" s="20"/>
      <x:c r="B88" s="20"/>
      <x:c r="C88" s="20"/>
      <x:c r="D88" s="21"/>
      <x:c r="E88" s="2"/>
      <x:c r="F88" s="2"/>
      <x:c r="G88" s="2"/>
      <x:c r="H88" s="2"/>
      <x:c r="I88" s="2"/>
      <x:c r="J88" s="2"/>
    </x:row>
    <x:row r="89" ht="22" customHeight="1">
      <x:c r="A89" s="20"/>
      <x:c r="B89" s="20"/>
      <x:c r="C89" s="20"/>
      <x:c r="D89" s="21"/>
      <x:c r="E89" s="2"/>
      <x:c r="F89" s="2"/>
      <x:c r="G89" s="2"/>
      <x:c r="H89" s="2"/>
      <x:c r="I89" s="2"/>
      <x:c r="J89" s="2"/>
    </x:row>
    <x:row r="90" ht="22" customHeight="1">
      <x:c r="A90" s="20"/>
      <x:c r="B90" s="20"/>
      <x:c r="C90" s="20"/>
      <x:c r="D90" s="21"/>
      <x:c r="E90" s="2"/>
      <x:c r="F90" s="2"/>
      <x:c r="G90" s="2"/>
      <x:c r="H90" s="2"/>
      <x:c r="I90" s="2"/>
      <x:c r="J90" s="2"/>
    </x:row>
    <x:row r="91" ht="22" customHeight="1">
      <x:c r="A91" s="20"/>
      <x:c r="B91" s="20"/>
      <x:c r="C91" s="20"/>
      <x:c r="D91" s="21"/>
      <x:c r="E91" s="2"/>
      <x:c r="F91" s="2"/>
      <x:c r="G91" s="2"/>
      <x:c r="H91" s="2"/>
      <x:c r="I91" s="2"/>
      <x:c r="J91" s="2"/>
    </x:row>
    <x:row r="92" ht="22" customHeight="1">
      <x:c r="A92" s="20"/>
      <x:c r="B92" s="20"/>
      <x:c r="C92" s="20"/>
      <x:c r="D92" s="21"/>
      <x:c r="E92" s="2"/>
      <x:c r="F92" s="2"/>
      <x:c r="G92" s="2"/>
      <x:c r="H92" s="2"/>
      <x:c r="I92" s="2"/>
      <x:c r="J92" s="2"/>
    </x:row>
    <x:row r="93" ht="22" customHeight="1">
      <x:c r="A93" s="20"/>
      <x:c r="B93" s="20"/>
      <x:c r="C93" s="20"/>
      <x:c r="D93" s="21"/>
      <x:c r="E93" s="2"/>
      <x:c r="F93" s="2"/>
      <x:c r="G93" s="2"/>
      <x:c r="H93" s="2"/>
      <x:c r="I93" s="2"/>
      <x:c r="J93" s="2"/>
    </x:row>
    <x:row r="94" ht="22" customHeight="1">
      <x:c r="A94" s="20"/>
      <x:c r="B94" s="20"/>
      <x:c r="C94" s="20"/>
      <x:c r="D94" s="21"/>
      <x:c r="E94" s="2"/>
      <x:c r="F94" s="2"/>
      <x:c r="G94" s="2"/>
      <x:c r="H94" s="2"/>
      <x:c r="I94" s="2"/>
      <x:c r="J94" s="2"/>
    </x:row>
    <x:row r="95">
      <x:c r="A95" s="22"/>
      <x:c r="B95" s="22"/>
      <x:c r="C95" s="22"/>
      <x:c r="D95" s="23"/>
    </x:row>
    <x:row r="96">
      <x:c r="A96" s="22"/>
      <x:c r="B96" s="22"/>
      <x:c r="C96" s="22"/>
      <x:c r="D96" s="23"/>
    </x:row>
    <x:row r="97">
      <x:c r="A97" s="22"/>
      <x:c r="B97" s="22"/>
      <x:c r="C97" s="22"/>
      <x:c r="D97" s="23"/>
    </x:row>
    <x:row r="98">
      <x:c r="A98" s="22"/>
      <x:c r="B98" s="22"/>
      <x:c r="C98" s="22"/>
      <x:c r="D98" s="23"/>
    </x:row>
    <x:row r="99">
      <x:c r="A99" s="22"/>
      <x:c r="B99" s="22"/>
      <x:c r="C99" s="22"/>
      <x:c r="D99" s="23"/>
    </x:row>
    <x:row r="100">
      <x:c r="A100" s="22"/>
      <x:c r="B100" s="22"/>
      <x:c r="C100" s="22"/>
      <x:c r="D100" s="23"/>
    </x:row>
    <x:row r="101">
      <x:c r="A101" s="22"/>
      <x:c r="B101" s="22"/>
      <x:c r="C101" s="22"/>
      <x:c r="D101" s="23"/>
    </x:row>
    <x:row r="102">
      <x:c r="A102" s="22"/>
      <x:c r="B102" s="22"/>
      <x:c r="C102" s="22"/>
      <x:c r="D102" s="23"/>
    </x:row>
    <x:row r="103">
      <x:c r="A103" s="22"/>
      <x:c r="B103" s="22"/>
      <x:c r="C103" s="22"/>
      <x:c r="D103" s="23"/>
    </x:row>
    <x:row r="104">
      <x:c r="A104" s="22"/>
      <x:c r="B104" s="22"/>
      <x:c r="C104" s="22"/>
      <x:c r="D104" s="23"/>
    </x:row>
    <x:row r="105">
      <x:c r="A105" s="22"/>
      <x:c r="B105" s="22"/>
      <x:c r="C105" s="22"/>
      <x:c r="D105" s="23"/>
    </x:row>
    <x:row r="106">
      <x:c r="A106" s="22"/>
      <x:c r="B106" s="22"/>
      <x:c r="C106" s="22"/>
      <x:c r="D106" s="23"/>
    </x:row>
    <x:row r="107">
      <x:c r="A107" s="22"/>
      <x:c r="B107" s="22"/>
      <x:c r="C107" s="22"/>
      <x:c r="D107" s="23"/>
    </x:row>
    <x:row r="108">
      <x:c r="A108" s="22"/>
      <x:c r="B108" s="22"/>
      <x:c r="C108" s="22"/>
      <x:c r="D108" s="23"/>
    </x:row>
    <x:row r="109">
      <x:c r="A109" s="22"/>
      <x:c r="B109" s="22"/>
      <x:c r="C109" s="22"/>
      <x:c r="D109" s="23"/>
    </x:row>
    <x:row r="110">
      <x:c r="A110" s="22"/>
      <x:c r="B110" s="22"/>
      <x:c r="C110" s="22"/>
      <x:c r="D110" s="23"/>
    </x:row>
    <x:row r="111">
      <x:c r="A111" s="22"/>
      <x:c r="B111" s="22"/>
      <x:c r="C111" s="22"/>
      <x:c r="D111" s="23"/>
    </x:row>
    <x:row r="112">
      <x:c r="A112" s="22"/>
      <x:c r="B112" s="22"/>
      <x:c r="C112" s="22"/>
      <x:c r="D112" s="23"/>
    </x:row>
    <x:row r="113">
      <x:c r="A113" s="22"/>
      <x:c r="B113" s="22"/>
      <x:c r="C113" s="22"/>
      <x:c r="D113" s="23"/>
    </x:row>
    <x:row r="114">
      <x:c r="A114" s="22"/>
      <x:c r="B114" s="22"/>
      <x:c r="C114" s="22"/>
      <x:c r="D114" s="23"/>
    </x:row>
    <x:row r="115">
      <x:c r="A115" s="22"/>
      <x:c r="B115" s="22"/>
      <x:c r="C115" s="22"/>
      <x:c r="D115" s="23"/>
    </x:row>
    <x:row r="116">
      <x:c r="A116" s="22"/>
      <x:c r="B116" s="22"/>
      <x:c r="C116" s="22"/>
      <x:c r="D116" s="23"/>
    </x:row>
    <x:row r="117">
      <x:c r="A117" s="22"/>
      <x:c r="B117" s="22"/>
      <x:c r="C117" s="22"/>
      <x:c r="D117" s="23"/>
    </x:row>
    <x:row r="118">
      <x:c r="A118" s="22"/>
      <x:c r="B118" s="22"/>
      <x:c r="C118" s="22"/>
      <x:c r="D118" s="23"/>
    </x:row>
    <x:row r="119">
      <x:c r="A119" s="22"/>
      <x:c r="B119" s="22"/>
      <x:c r="C119" s="22"/>
      <x:c r="D119" s="23"/>
    </x:row>
    <x:row r="120">
      <x:c r="A120" s="22"/>
      <x:c r="B120" s="22"/>
      <x:c r="C120" s="22"/>
      <x:c r="D120" s="23"/>
    </x:row>
    <x:row r="121">
      <x:c r="A121" s="22"/>
      <x:c r="B121" s="22"/>
      <x:c r="C121" s="22"/>
      <x:c r="D121" s="23"/>
    </x:row>
    <x:row r="122">
      <x:c r="A122" s="22"/>
      <x:c r="B122" s="22"/>
      <x:c r="C122" s="22"/>
      <x:c r="D122" s="23"/>
    </x:row>
    <x:row r="123">
      <x:c r="A123" s="22"/>
      <x:c r="B123" s="22"/>
      <x:c r="C123" s="22"/>
      <x:c r="D123" s="23"/>
    </x:row>
    <x:row r="124">
      <x:c r="A124" s="22"/>
      <x:c r="B124" s="22"/>
      <x:c r="C124" s="22"/>
      <x:c r="D124" s="23"/>
    </x:row>
    <x:row r="125">
      <x:c r="A125" s="22"/>
      <x:c r="B125" s="22"/>
      <x:c r="C125" s="22"/>
      <x:c r="D125" s="23"/>
    </x:row>
    <x:row r="126">
      <x:c r="A126" s="22"/>
      <x:c r="B126" s="22"/>
      <x:c r="C126" s="22"/>
      <x:c r="D126" s="23"/>
    </x:row>
    <x:row r="127">
      <x:c r="A127" s="22"/>
      <x:c r="B127" s="22"/>
      <x:c r="C127" s="22"/>
      <x:c r="D127" s="23"/>
    </x:row>
    <x:row r="128">
      <x:c r="A128" s="22"/>
      <x:c r="B128" s="22"/>
      <x:c r="C128" s="22"/>
      <x:c r="D128" s="23"/>
    </x:row>
    <x:row r="129">
      <x:c r="A129" s="22"/>
      <x:c r="B129" s="22"/>
      <x:c r="C129" s="22"/>
      <x:c r="D129" s="23"/>
    </x:row>
    <x:row r="130">
      <x:c r="A130" s="22"/>
      <x:c r="B130" s="22"/>
      <x:c r="C130" s="22"/>
      <x:c r="D130" s="23"/>
    </x:row>
    <x:row r="131">
      <x:c r="A131" s="22"/>
      <x:c r="B131" s="22"/>
      <x:c r="C131" s="22"/>
      <x:c r="D131" s="23"/>
    </x:row>
    <x:row r="132">
      <x:c r="A132" s="22"/>
      <x:c r="B132" s="22"/>
      <x:c r="C132" s="22"/>
      <x:c r="D132" s="23"/>
    </x:row>
    <x:row r="133">
      <x:c r="A133" s="22"/>
      <x:c r="B133" s="22"/>
      <x:c r="C133" s="22"/>
      <x:c r="D133" s="23"/>
    </x:row>
    <x:row r="134">
      <x:c r="A134" s="22"/>
      <x:c r="B134" s="22"/>
      <x:c r="C134" s="22"/>
      <x:c r="D134" s="23"/>
    </x:row>
    <x:row r="135">
      <x:c r="A135" s="22"/>
      <x:c r="B135" s="22"/>
      <x:c r="C135" s="22"/>
      <x:c r="D135" s="23"/>
    </x:row>
    <x:row r="136">
      <x:c r="A136" s="22"/>
      <x:c r="B136" s="22"/>
      <x:c r="C136" s="22"/>
      <x:c r="D136" s="23"/>
    </x:row>
    <x:row r="137">
      <x:c r="A137" s="22"/>
      <x:c r="B137" s="22"/>
      <x:c r="C137" s="22"/>
      <x:c r="D137" s="23"/>
    </x:row>
    <x:row r="138">
      <x:c r="A138" s="22"/>
      <x:c r="B138" s="22"/>
      <x:c r="C138" s="22"/>
      <x:c r="D138" s="23"/>
    </x:row>
    <x:row r="139">
      <x:c r="A139" s="22"/>
      <x:c r="B139" s="22"/>
      <x:c r="C139" s="22"/>
      <x:c r="D139" s="23"/>
    </x:row>
    <x:row r="140">
      <x:c r="A140" s="22"/>
      <x:c r="B140" s="22"/>
      <x:c r="C140" s="22"/>
      <x:c r="D140" s="23"/>
    </x:row>
    <x:row r="141">
      <x:c r="A141" s="22"/>
      <x:c r="B141" s="22"/>
      <x:c r="C141" s="22"/>
      <x:c r="D141" s="23"/>
    </x:row>
    <x:row r="142">
      <x:c r="A142" s="22"/>
      <x:c r="B142" s="22"/>
      <x:c r="C142" s="22"/>
      <x:c r="D142" s="23"/>
    </x:row>
    <x:row r="143">
      <x:c r="A143" s="22"/>
      <x:c r="B143" s="22"/>
      <x:c r="C143" s="22"/>
      <x:c r="D143" s="23"/>
    </x:row>
    <x:row r="144">
      <x:c r="A144" s="22"/>
      <x:c r="B144" s="22"/>
      <x:c r="C144" s="22"/>
      <x:c r="D144" s="23"/>
    </x:row>
    <x:row r="145">
      <x:c r="A145" s="22"/>
      <x:c r="B145" s="22"/>
      <x:c r="C145" s="22"/>
      <x:c r="D145" s="23"/>
    </x:row>
    <x:row r="146">
      <x:c r="A146" s="22"/>
      <x:c r="B146" s="22"/>
      <x:c r="C146" s="22"/>
      <x:c r="D146" s="23"/>
    </x:row>
    <x:row r="147">
      <x:c r="A147" s="22"/>
      <x:c r="B147" s="22"/>
      <x:c r="C147" s="22"/>
      <x:c r="D147" s="23"/>
    </x:row>
    <x:row r="148">
      <x:c r="A148" s="22"/>
      <x:c r="B148" s="22"/>
      <x:c r="C148" s="22"/>
      <x:c r="D148" s="23"/>
    </x:row>
    <x:row r="149">
      <x:c r="A149" s="22"/>
      <x:c r="B149" s="22"/>
      <x:c r="C149" s="22"/>
      <x:c r="D149" s="23"/>
    </x:row>
    <x:row r="150">
      <x:c r="A150" s="22"/>
      <x:c r="B150" s="22"/>
      <x:c r="C150" s="22"/>
      <x:c r="D150" s="23"/>
    </x:row>
    <x:row r="151">
      <x:c r="A151" s="22"/>
      <x:c r="B151" s="22"/>
      <x:c r="C151" s="22"/>
      <x:c r="D151" s="23"/>
    </x:row>
    <x:row r="152">
      <x:c r="A152" s="22"/>
      <x:c r="B152" s="22"/>
      <x:c r="C152" s="22"/>
      <x:c r="D152" s="23"/>
    </x:row>
    <x:row r="153">
      <x:c r="A153" s="22"/>
      <x:c r="B153" s="22"/>
      <x:c r="C153" s="22"/>
      <x:c r="D153" s="23"/>
    </x:row>
    <x:row r="154">
      <x:c r="A154" s="22"/>
      <x:c r="B154" s="22"/>
      <x:c r="C154" s="22"/>
      <x:c r="D154" s="23"/>
    </x:row>
    <x:row r="155">
      <x:c r="A155" s="22"/>
      <x:c r="B155" s="22"/>
      <x:c r="C155" s="22"/>
      <x:c r="D155" s="23"/>
    </x:row>
    <x:row r="156">
      <x:c r="A156" s="22"/>
      <x:c r="B156" s="22"/>
      <x:c r="C156" s="22"/>
      <x:c r="D156" s="23"/>
    </x:row>
    <x:row r="157">
      <x:c r="A157" s="22"/>
      <x:c r="B157" s="22"/>
      <x:c r="C157" s="22"/>
      <x:c r="D157" s="23"/>
    </x:row>
    <x:row r="158">
      <x:c r="A158" s="22"/>
      <x:c r="B158" s="22"/>
      <x:c r="C158" s="22"/>
      <x:c r="D158" s="23"/>
    </x:row>
    <x:row r="159">
      <x:c r="A159" s="22"/>
      <x:c r="B159" s="22"/>
      <x:c r="C159" s="22"/>
      <x:c r="D159" s="23"/>
    </x:row>
    <x:row r="160">
      <x:c r="A160" s="22"/>
      <x:c r="B160" s="22"/>
      <x:c r="C160" s="22"/>
      <x:c r="D160" s="23"/>
    </x:row>
    <x:row r="161">
      <x:c r="A161" s="22"/>
      <x:c r="B161" s="22"/>
      <x:c r="C161" s="22"/>
      <x:c r="D161" s="23"/>
    </x:row>
    <x:row r="162">
      <x:c r="A162" s="22"/>
      <x:c r="B162" s="22"/>
      <x:c r="C162" s="22"/>
      <x:c r="D162" s="23"/>
    </x:row>
    <x:row r="163">
      <x:c r="A163" s="22"/>
      <x:c r="B163" s="22"/>
      <x:c r="C163" s="22"/>
      <x:c r="D163" s="23"/>
    </x:row>
    <x:row r="164">
      <x:c r="A164" s="22"/>
      <x:c r="B164" s="22"/>
      <x:c r="C164" s="22"/>
      <x:c r="D164" s="23"/>
    </x:row>
    <x:row r="165">
      <x:c r="A165" s="22"/>
      <x:c r="B165" s="22"/>
      <x:c r="C165" s="22"/>
      <x:c r="D165" s="23"/>
    </x:row>
    <x:row r="166">
      <x:c r="A166" s="22"/>
      <x:c r="B166" s="22"/>
      <x:c r="C166" s="22"/>
      <x:c r="D166" s="23"/>
    </x:row>
    <x:row r="167">
      <x:c r="A167" s="22"/>
      <x:c r="B167" s="22"/>
      <x:c r="C167" s="22"/>
      <x:c r="D167" s="23"/>
    </x:row>
    <x:row r="168">
      <x:c r="A168" s="22"/>
      <x:c r="B168" s="22"/>
      <x:c r="C168" s="22"/>
      <x:c r="D168" s="23"/>
    </x:row>
    <x:row r="169">
      <x:c r="A169" s="22"/>
      <x:c r="B169" s="22"/>
      <x:c r="C169" s="22"/>
      <x:c r="D169" s="23"/>
    </x:row>
    <x:row r="170">
      <x:c r="A170" s="22"/>
      <x:c r="B170" s="22"/>
      <x:c r="C170" s="22"/>
      <x:c r="D170" s="23"/>
    </x:row>
    <x:row r="171">
      <x:c r="A171" s="22"/>
      <x:c r="B171" s="22"/>
      <x:c r="C171" s="22"/>
      <x:c r="D171" s="23"/>
    </x:row>
    <x:row r="172">
      <x:c r="A172" s="22"/>
      <x:c r="B172" s="22"/>
      <x:c r="C172" s="22"/>
      <x:c r="D172" s="23"/>
    </x:row>
    <x:row r="173">
      <x:c r="A173" s="22"/>
      <x:c r="B173" s="22"/>
      <x:c r="C173" s="22"/>
      <x:c r="D173" s="23"/>
    </x:row>
    <x:row r="174">
      <x:c r="A174" s="22"/>
      <x:c r="B174" s="22"/>
      <x:c r="C174" s="22"/>
      <x:c r="D174" s="23"/>
    </x:row>
    <x:row r="175">
      <x:c r="A175" s="22"/>
      <x:c r="B175" s="22"/>
      <x:c r="C175" s="22"/>
      <x:c r="D175" s="23"/>
    </x:row>
    <x:row r="176">
      <x:c r="A176" s="22"/>
      <x:c r="B176" s="22"/>
      <x:c r="C176" s="22"/>
      <x:c r="D176" s="23"/>
    </x:row>
    <x:row r="177">
      <x:c r="A177" s="22"/>
      <x:c r="B177" s="22"/>
      <x:c r="C177" s="22"/>
      <x:c r="D177" s="23"/>
    </x:row>
    <x:row r="178">
      <x:c r="A178" s="22"/>
      <x:c r="B178" s="22"/>
      <x:c r="C178" s="22"/>
      <x:c r="D178" s="23"/>
    </x:row>
    <x:row r="179">
      <x:c r="A179" s="22"/>
      <x:c r="B179" s="22"/>
      <x:c r="C179" s="22"/>
      <x:c r="D179" s="23"/>
    </x:row>
    <x:row r="180">
      <x:c r="A180" s="22"/>
      <x:c r="B180" s="22"/>
      <x:c r="C180" s="22"/>
      <x:c r="D180" s="23"/>
    </x:row>
    <x:row r="181">
      <x:c r="A181" s="22"/>
      <x:c r="B181" s="22"/>
      <x:c r="C181" s="22"/>
      <x:c r="D181" s="23"/>
    </x:row>
    <x:row r="182">
      <x:c r="A182" s="22"/>
      <x:c r="B182" s="22"/>
      <x:c r="C182" s="22"/>
      <x:c r="D182" s="23"/>
    </x:row>
    <x:row r="183">
      <x:c r="A183" s="22"/>
      <x:c r="B183" s="22"/>
      <x:c r="C183" s="22"/>
      <x:c r="D183" s="23"/>
    </x:row>
    <x:row r="184">
      <x:c r="A184" s="22"/>
      <x:c r="B184" s="22"/>
      <x:c r="C184" s="22"/>
      <x:c r="D184" s="23"/>
    </x:row>
    <x:row r="185">
      <x:c r="A185" s="22"/>
      <x:c r="B185" s="22"/>
      <x:c r="C185" s="22"/>
      <x:c r="D185" s="23"/>
    </x:row>
    <x:row r="186">
      <x:c r="A186" s="22"/>
      <x:c r="B186" s="22"/>
      <x:c r="C186" s="22"/>
      <x:c r="D186" s="23"/>
    </x:row>
    <x:row r="187">
      <x:c r="A187" s="22"/>
      <x:c r="B187" s="22"/>
      <x:c r="C187" s="22"/>
      <x:c r="D187" s="23"/>
    </x:row>
    <x:row r="188">
      <x:c r="A188" s="22"/>
      <x:c r="B188" s="22"/>
      <x:c r="C188" s="22"/>
      <x:c r="D188" s="23"/>
    </x:row>
    <x:row r="189">
      <x:c r="A189" s="22"/>
      <x:c r="B189" s="22"/>
      <x:c r="C189" s="22"/>
      <x:c r="D189" s="23"/>
    </x:row>
    <x:row r="190">
      <x:c r="A190" s="22"/>
      <x:c r="B190" s="22"/>
      <x:c r="C190" s="22"/>
      <x:c r="D190" s="23"/>
    </x:row>
    <x:row r="191">
      <x:c r="A191" s="22"/>
      <x:c r="B191" s="22"/>
      <x:c r="C191" s="22"/>
      <x:c r="D191" s="23"/>
    </x:row>
    <x:row r="192">
      <x:c r="A192" s="22"/>
      <x:c r="B192" s="22"/>
      <x:c r="C192" s="22"/>
      <x:c r="D192" s="23"/>
    </x:row>
    <x:row r="193">
      <x:c r="A193" s="22"/>
      <x:c r="B193" s="22"/>
      <x:c r="C193" s="22"/>
      <x:c r="D193" s="23"/>
    </x:row>
    <x:row r="194">
      <x:c r="A194" s="22"/>
      <x:c r="B194" s="22"/>
      <x:c r="C194" s="22"/>
      <x:c r="D194" s="23"/>
    </x:row>
    <x:row r="195">
      <x:c r="A195" s="22"/>
      <x:c r="B195" s="22"/>
      <x:c r="C195" s="22"/>
      <x:c r="D195" s="23"/>
    </x:row>
    <x:row r="196">
      <x:c r="A196" s="22"/>
      <x:c r="B196" s="22"/>
      <x:c r="C196" s="22"/>
      <x:c r="D196" s="23"/>
    </x:row>
    <x:row r="197">
      <x:c r="A197" s="22"/>
      <x:c r="B197" s="22"/>
      <x:c r="C197" s="22"/>
      <x:c r="D197" s="23"/>
    </x:row>
    <x:row r="198">
      <x:c r="A198" s="22"/>
      <x:c r="B198" s="22"/>
      <x:c r="C198" s="22"/>
      <x:c r="D198" s="23"/>
    </x:row>
    <x:row r="199">
      <x:c r="A199" s="22"/>
      <x:c r="B199" s="22"/>
      <x:c r="C199" s="22"/>
      <x:c r="D199" s="23"/>
    </x:row>
    <x:row r="200">
      <x:c r="A200" s="22"/>
      <x:c r="B200" s="22"/>
      <x:c r="C200" s="22"/>
      <x:c r="D200" s="23"/>
    </x:row>
    <x:row r="201">
      <x:c r="A201" s="22"/>
      <x:c r="B201" s="22"/>
      <x:c r="C201" s="22"/>
      <x:c r="D201" s="23"/>
    </x:row>
    <x:row r="202">
      <x:c r="A202" s="22"/>
      <x:c r="B202" s="22"/>
      <x:c r="C202" s="22"/>
      <x:c r="D202" s="23"/>
    </x:row>
    <x:row r="203">
      <x:c r="A203" s="22"/>
      <x:c r="B203" s="22"/>
      <x:c r="C203" s="22"/>
      <x:c r="D203" s="23"/>
    </x:row>
    <x:row r="204">
      <x:c r="A204" s="22"/>
      <x:c r="B204" s="22"/>
      <x:c r="C204" s="22"/>
      <x:c r="D204" s="23"/>
    </x:row>
    <x:row r="205">
      <x:c r="A205" s="22"/>
      <x:c r="B205" s="22"/>
      <x:c r="C205" s="22"/>
      <x:c r="D205" s="23"/>
    </x:row>
    <x:row r="206">
      <x:c r="A206" s="22"/>
      <x:c r="B206" s="22"/>
      <x:c r="C206" s="22"/>
      <x:c r="D206" s="23"/>
    </x:row>
  </x:sheetData>
  <x:pageMargins left="0.7" right="0.7" top="0.75" bottom="0.75" header="0.3" footer="0.3"/>
</x:worksheet>
</file>